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hile\Acct &amp; Fin\Finance\Reporting\Jeff King\Misc Projects\PROFORMA TEMPLATE\"/>
    </mc:Choice>
  </mc:AlternateContent>
  <bookViews>
    <workbookView xWindow="0" yWindow="0" windowWidth="28800" windowHeight="12300" firstSheet="2" activeTab="3"/>
  </bookViews>
  <sheets>
    <sheet name="MD- Proforma YEAR 1 (visits)" sheetId="3" r:id="rId1"/>
    <sheet name="MD- Proforma YEAR 2 (visits)" sheetId="4" r:id="rId2"/>
    <sheet name="MD-Proforma YEAR 1 (charges)" sheetId="6" r:id="rId3"/>
    <sheet name="MD-Proforma YEAR 2 (charges)" sheetId="7" r:id="rId4"/>
    <sheet name="APP-Proforma YEAR 1" sheetId="1" r:id="rId5"/>
    <sheet name="APP-Proforma YEAR 2" sheetId="2" r:id="rId6"/>
    <sheet name="INSTRUCTIONS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Q5" i="1"/>
  <c r="J6" i="3"/>
  <c r="Q5" i="3"/>
  <c r="B37" i="1" l="1"/>
  <c r="B38" i="1"/>
  <c r="B38" i="7" l="1"/>
  <c r="B37" i="7"/>
  <c r="D17" i="7"/>
  <c r="P16" i="7"/>
  <c r="O16" i="7"/>
  <c r="N16" i="7"/>
  <c r="M16" i="7"/>
  <c r="L16" i="7"/>
  <c r="K16" i="7"/>
  <c r="J16" i="7"/>
  <c r="I16" i="7"/>
  <c r="H16" i="7"/>
  <c r="G16" i="7"/>
  <c r="F16" i="7"/>
  <c r="E16" i="7"/>
  <c r="P12" i="7"/>
  <c r="O12" i="7"/>
  <c r="N12" i="7"/>
  <c r="M12" i="7"/>
  <c r="M13" i="7" s="1"/>
  <c r="L12" i="7"/>
  <c r="K12" i="7"/>
  <c r="J12" i="7"/>
  <c r="J13" i="7" s="1"/>
  <c r="I12" i="7"/>
  <c r="I13" i="7" s="1"/>
  <c r="H12" i="7"/>
  <c r="G12" i="7"/>
  <c r="F12" i="7"/>
  <c r="E12" i="7"/>
  <c r="P5" i="7"/>
  <c r="P14" i="7" s="1"/>
  <c r="P15" i="7" s="1"/>
  <c r="O5" i="7"/>
  <c r="O14" i="7" s="1"/>
  <c r="O15" i="7" s="1"/>
  <c r="N5" i="7"/>
  <c r="M5" i="7"/>
  <c r="M14" i="7" s="1"/>
  <c r="L5" i="7"/>
  <c r="L14" i="7" s="1"/>
  <c r="L15" i="7" s="1"/>
  <c r="K5" i="7"/>
  <c r="K14" i="7" s="1"/>
  <c r="K15" i="7" s="1"/>
  <c r="J5" i="7"/>
  <c r="I5" i="7"/>
  <c r="I14" i="7" s="1"/>
  <c r="I15" i="7" s="1"/>
  <c r="H5" i="7"/>
  <c r="H14" i="7" s="1"/>
  <c r="H15" i="7" s="1"/>
  <c r="G5" i="7"/>
  <c r="G14" i="7" s="1"/>
  <c r="G15" i="7" s="1"/>
  <c r="F5" i="7"/>
  <c r="E5" i="7"/>
  <c r="E14" i="7" s="1"/>
  <c r="Q4" i="7"/>
  <c r="P16" i="6"/>
  <c r="O16" i="6"/>
  <c r="N16" i="6"/>
  <c r="M16" i="6"/>
  <c r="L16" i="6"/>
  <c r="K16" i="6"/>
  <c r="J16" i="6"/>
  <c r="I16" i="6"/>
  <c r="H16" i="6"/>
  <c r="G16" i="6"/>
  <c r="F16" i="6"/>
  <c r="E16" i="6"/>
  <c r="P5" i="6"/>
  <c r="P14" i="6" s="1"/>
  <c r="O5" i="6"/>
  <c r="O14" i="6" s="1"/>
  <c r="N5" i="6"/>
  <c r="N14" i="6" s="1"/>
  <c r="M5" i="6"/>
  <c r="M14" i="6" s="1"/>
  <c r="L5" i="6"/>
  <c r="L14" i="6" s="1"/>
  <c r="K5" i="6"/>
  <c r="K14" i="6" s="1"/>
  <c r="J5" i="6"/>
  <c r="J14" i="6" s="1"/>
  <c r="I5" i="6"/>
  <c r="I14" i="6" s="1"/>
  <c r="H5" i="6"/>
  <c r="H14" i="6" s="1"/>
  <c r="G5" i="6"/>
  <c r="G14" i="6" s="1"/>
  <c r="F5" i="6"/>
  <c r="F14" i="6" s="1"/>
  <c r="E5" i="6"/>
  <c r="E14" i="6" s="1"/>
  <c r="H7" i="7" l="1"/>
  <c r="H9" i="7" s="1"/>
  <c r="I7" i="7"/>
  <c r="I9" i="7" s="1"/>
  <c r="L7" i="7"/>
  <c r="L9" i="7" s="1"/>
  <c r="L21" i="7" s="1"/>
  <c r="P7" i="7"/>
  <c r="P9" i="7" s="1"/>
  <c r="P22" i="7" s="1"/>
  <c r="I17" i="7"/>
  <c r="Q16" i="7"/>
  <c r="M7" i="7"/>
  <c r="M9" i="7" s="1"/>
  <c r="M21" i="7" s="1"/>
  <c r="Q12" i="7"/>
  <c r="E13" i="7"/>
  <c r="E7" i="7"/>
  <c r="E9" i="7" s="1"/>
  <c r="E21" i="7" s="1"/>
  <c r="E15" i="7"/>
  <c r="M15" i="7"/>
  <c r="M17" i="7" s="1"/>
  <c r="M19" i="7" s="1"/>
  <c r="F14" i="7"/>
  <c r="F15" i="7" s="1"/>
  <c r="F7" i="7"/>
  <c r="F9" i="7" s="1"/>
  <c r="J14" i="7"/>
  <c r="J15" i="7" s="1"/>
  <c r="J7" i="7"/>
  <c r="J9" i="7" s="1"/>
  <c r="N14" i="7"/>
  <c r="N15" i="7" s="1"/>
  <c r="N7" i="7"/>
  <c r="N9" i="7" s="1"/>
  <c r="M22" i="7"/>
  <c r="H22" i="7"/>
  <c r="H21" i="7"/>
  <c r="I22" i="7"/>
  <c r="I21" i="7"/>
  <c r="L22" i="7"/>
  <c r="F13" i="7"/>
  <c r="N13" i="7"/>
  <c r="Q5" i="7"/>
  <c r="G13" i="7"/>
  <c r="G17" i="7" s="1"/>
  <c r="K13" i="7"/>
  <c r="K17" i="7" s="1"/>
  <c r="O13" i="7"/>
  <c r="O17" i="7" s="1"/>
  <c r="G7" i="7"/>
  <c r="G9" i="7" s="1"/>
  <c r="K7" i="7"/>
  <c r="K9" i="7" s="1"/>
  <c r="O7" i="7"/>
  <c r="O9" i="7" s="1"/>
  <c r="H13" i="7"/>
  <c r="H17" i="7" s="1"/>
  <c r="H19" i="7" s="1"/>
  <c r="L13" i="7"/>
  <c r="L17" i="7" s="1"/>
  <c r="P13" i="7"/>
  <c r="P17" i="7" s="1"/>
  <c r="B38" i="6"/>
  <c r="B37" i="6"/>
  <c r="D17" i="6"/>
  <c r="Q16" i="6"/>
  <c r="M15" i="6"/>
  <c r="P15" i="6"/>
  <c r="O15" i="6"/>
  <c r="N15" i="6"/>
  <c r="L15" i="6"/>
  <c r="K15" i="6"/>
  <c r="J15" i="6"/>
  <c r="I15" i="6"/>
  <c r="H15" i="6"/>
  <c r="G15" i="6"/>
  <c r="F15" i="6"/>
  <c r="Q14" i="6"/>
  <c r="P12" i="6"/>
  <c r="O12" i="6"/>
  <c r="O13" i="6" s="1"/>
  <c r="N12" i="6"/>
  <c r="N13" i="6" s="1"/>
  <c r="M12" i="6"/>
  <c r="M13" i="6" s="1"/>
  <c r="L12" i="6"/>
  <c r="K12" i="6"/>
  <c r="K13" i="6" s="1"/>
  <c r="J12" i="6"/>
  <c r="J13" i="6" s="1"/>
  <c r="J17" i="6" s="1"/>
  <c r="I12" i="6"/>
  <c r="I13" i="6" s="1"/>
  <c r="H12" i="6"/>
  <c r="G12" i="6"/>
  <c r="G13" i="6" s="1"/>
  <c r="F12" i="6"/>
  <c r="F13" i="6" s="1"/>
  <c r="F17" i="6" s="1"/>
  <c r="E12" i="6"/>
  <c r="E13" i="6" s="1"/>
  <c r="J7" i="6"/>
  <c r="J9" i="6" s="1"/>
  <c r="P7" i="6"/>
  <c r="P9" i="6" s="1"/>
  <c r="O7" i="6"/>
  <c r="O9" i="6" s="1"/>
  <c r="N7" i="6"/>
  <c r="N9" i="6" s="1"/>
  <c r="M7" i="6"/>
  <c r="M9" i="6" s="1"/>
  <c r="L7" i="6"/>
  <c r="L9" i="6" s="1"/>
  <c r="K7" i="6"/>
  <c r="K9" i="6" s="1"/>
  <c r="I7" i="6"/>
  <c r="I9" i="6" s="1"/>
  <c r="H7" i="6"/>
  <c r="H9" i="6" s="1"/>
  <c r="G7" i="6"/>
  <c r="G9" i="6" s="1"/>
  <c r="F7" i="6"/>
  <c r="F9" i="6" s="1"/>
  <c r="Q5" i="6"/>
  <c r="Q4" i="6"/>
  <c r="N17" i="7" l="1"/>
  <c r="N19" i="7" s="1"/>
  <c r="P19" i="7"/>
  <c r="L19" i="7"/>
  <c r="I19" i="7"/>
  <c r="P23" i="7"/>
  <c r="N17" i="6"/>
  <c r="N19" i="6" s="1"/>
  <c r="P21" i="7"/>
  <c r="F17" i="7"/>
  <c r="F19" i="7" s="1"/>
  <c r="E22" i="7"/>
  <c r="E23" i="7" s="1"/>
  <c r="E17" i="7"/>
  <c r="E19" i="7" s="1"/>
  <c r="H26" i="7"/>
  <c r="G19" i="7"/>
  <c r="G22" i="7"/>
  <c r="G21" i="7"/>
  <c r="L23" i="7"/>
  <c r="L26" i="7" s="1"/>
  <c r="I23" i="7"/>
  <c r="I26" i="7" s="1"/>
  <c r="M23" i="7"/>
  <c r="M26" i="7" s="1"/>
  <c r="N21" i="7"/>
  <c r="N22" i="7"/>
  <c r="N23" i="7" s="1"/>
  <c r="F21" i="7"/>
  <c r="F22" i="7"/>
  <c r="O19" i="7"/>
  <c r="O22" i="7"/>
  <c r="O21" i="7"/>
  <c r="J17" i="7"/>
  <c r="J19" i="7" s="1"/>
  <c r="Q7" i="7"/>
  <c r="Q9" i="7" s="1"/>
  <c r="Q13" i="7"/>
  <c r="H23" i="7"/>
  <c r="Q14" i="7"/>
  <c r="K19" i="7"/>
  <c r="K22" i="7"/>
  <c r="K21" i="7"/>
  <c r="J21" i="7"/>
  <c r="J22" i="7"/>
  <c r="Q15" i="7"/>
  <c r="E15" i="6"/>
  <c r="E17" i="6" s="1"/>
  <c r="G22" i="6"/>
  <c r="G21" i="6"/>
  <c r="P21" i="6"/>
  <c r="P22" i="6"/>
  <c r="M22" i="6"/>
  <c r="M21" i="6"/>
  <c r="J21" i="6"/>
  <c r="J19" i="6"/>
  <c r="J22" i="6"/>
  <c r="J23" i="6" s="1"/>
  <c r="K17" i="6"/>
  <c r="K19" i="6" s="1"/>
  <c r="I22" i="6"/>
  <c r="I21" i="6"/>
  <c r="N21" i="6"/>
  <c r="N22" i="6"/>
  <c r="L21" i="6"/>
  <c r="L22" i="6"/>
  <c r="H21" i="6"/>
  <c r="H22" i="6"/>
  <c r="H23" i="6" s="1"/>
  <c r="G17" i="6"/>
  <c r="G19" i="6" s="1"/>
  <c r="O17" i="6"/>
  <c r="O19" i="6" s="1"/>
  <c r="F21" i="6"/>
  <c r="F19" i="6"/>
  <c r="F22" i="6"/>
  <c r="K22" i="6"/>
  <c r="K21" i="6"/>
  <c r="O22" i="6"/>
  <c r="O21" i="6"/>
  <c r="E7" i="6"/>
  <c r="I17" i="6"/>
  <c r="I19" i="6" s="1"/>
  <c r="M17" i="6"/>
  <c r="M19" i="6" s="1"/>
  <c r="Q12" i="6"/>
  <c r="H13" i="6"/>
  <c r="H17" i="6" s="1"/>
  <c r="H19" i="6" s="1"/>
  <c r="L13" i="6"/>
  <c r="L17" i="6" s="1"/>
  <c r="L19" i="6" s="1"/>
  <c r="P13" i="6"/>
  <c r="P17" i="6" s="1"/>
  <c r="P19" i="6" s="1"/>
  <c r="P11" i="2"/>
  <c r="O11" i="2"/>
  <c r="N11" i="2"/>
  <c r="M11" i="2"/>
  <c r="L11" i="2"/>
  <c r="K11" i="2"/>
  <c r="J11" i="2"/>
  <c r="I11" i="2"/>
  <c r="H11" i="2"/>
  <c r="G11" i="2"/>
  <c r="F11" i="2"/>
  <c r="P11" i="1"/>
  <c r="O11" i="1"/>
  <c r="N11" i="1"/>
  <c r="M11" i="1"/>
  <c r="L11" i="1"/>
  <c r="K11" i="1"/>
  <c r="I11" i="1"/>
  <c r="H11" i="1"/>
  <c r="G11" i="1"/>
  <c r="F11" i="1"/>
  <c r="E11" i="2"/>
  <c r="E11" i="1"/>
  <c r="Q9" i="2"/>
  <c r="Q9" i="1"/>
  <c r="P26" i="7" l="1"/>
  <c r="Q15" i="6"/>
  <c r="N26" i="7"/>
  <c r="K23" i="7"/>
  <c r="O23" i="7"/>
  <c r="O26" i="7" s="1"/>
  <c r="Q21" i="7"/>
  <c r="G23" i="7"/>
  <c r="E26" i="7"/>
  <c r="Q17" i="7"/>
  <c r="Q19" i="7" s="1"/>
  <c r="K26" i="7"/>
  <c r="Q22" i="7"/>
  <c r="J23" i="7"/>
  <c r="J26" i="7" s="1"/>
  <c r="F23" i="7"/>
  <c r="F26" i="7" s="1"/>
  <c r="G26" i="7"/>
  <c r="H26" i="6"/>
  <c r="K23" i="6"/>
  <c r="K26" i="6" s="1"/>
  <c r="J26" i="6"/>
  <c r="M23" i="6"/>
  <c r="M26" i="6" s="1"/>
  <c r="N23" i="6"/>
  <c r="N26" i="6" s="1"/>
  <c r="Q13" i="6"/>
  <c r="Q17" i="6" s="1"/>
  <c r="E9" i="6"/>
  <c r="Q7" i="6"/>
  <c r="Q9" i="6" s="1"/>
  <c r="F23" i="6"/>
  <c r="F26" i="6" s="1"/>
  <c r="I23" i="6"/>
  <c r="I26" i="6" s="1"/>
  <c r="G23" i="6"/>
  <c r="G26" i="6" s="1"/>
  <c r="O23" i="6"/>
  <c r="O26" i="6" s="1"/>
  <c r="L23" i="6"/>
  <c r="L26" i="6" s="1"/>
  <c r="P23" i="6"/>
  <c r="P26" i="6" s="1"/>
  <c r="P17" i="4"/>
  <c r="O17" i="4"/>
  <c r="N17" i="4"/>
  <c r="M17" i="4"/>
  <c r="L17" i="4"/>
  <c r="K17" i="4"/>
  <c r="J17" i="4"/>
  <c r="I17" i="4"/>
  <c r="H17" i="4"/>
  <c r="G17" i="4"/>
  <c r="F17" i="4"/>
  <c r="P20" i="1"/>
  <c r="O20" i="1"/>
  <c r="N20" i="1"/>
  <c r="M20" i="1"/>
  <c r="L20" i="1"/>
  <c r="K20" i="1"/>
  <c r="J20" i="1"/>
  <c r="I20" i="1"/>
  <c r="H20" i="1"/>
  <c r="G20" i="1"/>
  <c r="F20" i="1"/>
  <c r="P20" i="2"/>
  <c r="O20" i="2"/>
  <c r="N20" i="2"/>
  <c r="M20" i="2"/>
  <c r="L20" i="2"/>
  <c r="K20" i="2"/>
  <c r="J20" i="2"/>
  <c r="I20" i="2"/>
  <c r="H20" i="2"/>
  <c r="G20" i="2"/>
  <c r="F20" i="2"/>
  <c r="P17" i="3"/>
  <c r="O17" i="3"/>
  <c r="N17" i="3"/>
  <c r="M17" i="3"/>
  <c r="L17" i="3"/>
  <c r="K17" i="3"/>
  <c r="J17" i="3"/>
  <c r="I17" i="3"/>
  <c r="H17" i="3"/>
  <c r="G17" i="3"/>
  <c r="F17" i="3"/>
  <c r="E17" i="4"/>
  <c r="E20" i="1"/>
  <c r="E20" i="2"/>
  <c r="E17" i="3"/>
  <c r="Q23" i="7" l="1"/>
  <c r="Q26" i="7"/>
  <c r="E22" i="6"/>
  <c r="E21" i="6"/>
  <c r="Q21" i="6" s="1"/>
  <c r="E19" i="6"/>
  <c r="Q19" i="6"/>
  <c r="Q22" i="6" l="1"/>
  <c r="Q23" i="6" s="1"/>
  <c r="Q26" i="6" s="1"/>
  <c r="E23" i="6"/>
  <c r="E26" i="6" s="1"/>
  <c r="Q18" i="2"/>
  <c r="Q18" i="1"/>
  <c r="P19" i="2"/>
  <c r="O19" i="2"/>
  <c r="N19" i="2"/>
  <c r="M19" i="2"/>
  <c r="L19" i="2"/>
  <c r="K19" i="2"/>
  <c r="J19" i="2"/>
  <c r="I19" i="2"/>
  <c r="H19" i="2"/>
  <c r="G19" i="2"/>
  <c r="F19" i="2"/>
  <c r="P19" i="1"/>
  <c r="O19" i="1"/>
  <c r="N19" i="1"/>
  <c r="M19" i="1"/>
  <c r="L19" i="1"/>
  <c r="K19" i="1"/>
  <c r="J19" i="1"/>
  <c r="I19" i="1"/>
  <c r="H19" i="1"/>
  <c r="G19" i="1"/>
  <c r="F19" i="1"/>
  <c r="E19" i="2"/>
  <c r="E19" i="1"/>
  <c r="Q19" i="2" l="1"/>
  <c r="Q19" i="1"/>
  <c r="Q4" i="1"/>
  <c r="Q4" i="2"/>
  <c r="Q4" i="4"/>
  <c r="Q4" i="3"/>
  <c r="Q20" i="1"/>
  <c r="Q20" i="2"/>
  <c r="Q17" i="4"/>
  <c r="Q17" i="3"/>
  <c r="P18" i="2"/>
  <c r="O18" i="2"/>
  <c r="N18" i="2"/>
  <c r="M18" i="2"/>
  <c r="L18" i="2"/>
  <c r="K18" i="2"/>
  <c r="J18" i="2"/>
  <c r="I18" i="2"/>
  <c r="H18" i="2"/>
  <c r="G18" i="2"/>
  <c r="F18" i="2"/>
  <c r="E18" i="2"/>
  <c r="P15" i="4"/>
  <c r="P16" i="4" s="1"/>
  <c r="O15" i="4"/>
  <c r="O16" i="4" s="1"/>
  <c r="N15" i="4"/>
  <c r="N16" i="4" s="1"/>
  <c r="M15" i="4"/>
  <c r="M16" i="4" s="1"/>
  <c r="L15" i="4"/>
  <c r="L16" i="4" s="1"/>
  <c r="K15" i="4"/>
  <c r="K16" i="4" s="1"/>
  <c r="J15" i="4"/>
  <c r="J16" i="4" s="1"/>
  <c r="I15" i="4"/>
  <c r="I16" i="4" s="1"/>
  <c r="H15" i="4"/>
  <c r="H16" i="4" s="1"/>
  <c r="G15" i="4"/>
  <c r="G16" i="4" s="1"/>
  <c r="F15" i="4"/>
  <c r="F16" i="4" s="1"/>
  <c r="E15" i="4"/>
  <c r="E16" i="4" s="1"/>
  <c r="Q16" i="4" s="1"/>
  <c r="P15" i="3"/>
  <c r="P16" i="3" s="1"/>
  <c r="O15" i="3"/>
  <c r="O16" i="3" s="1"/>
  <c r="N15" i="3"/>
  <c r="N16" i="3" s="1"/>
  <c r="M15" i="3"/>
  <c r="M16" i="3" s="1"/>
  <c r="L15" i="3"/>
  <c r="L16" i="3" s="1"/>
  <c r="K15" i="3"/>
  <c r="K16" i="3" s="1"/>
  <c r="J15" i="3"/>
  <c r="J16" i="3" s="1"/>
  <c r="I15" i="3"/>
  <c r="I16" i="3" s="1"/>
  <c r="H15" i="3"/>
  <c r="H16" i="3" s="1"/>
  <c r="G15" i="3"/>
  <c r="G16" i="3" s="1"/>
  <c r="F15" i="3"/>
  <c r="F16" i="3" s="1"/>
  <c r="E15" i="3"/>
  <c r="E16" i="3" s="1"/>
  <c r="Q16" i="3" s="1"/>
  <c r="P18" i="1"/>
  <c r="O18" i="1"/>
  <c r="N18" i="1"/>
  <c r="M18" i="1"/>
  <c r="L18" i="1"/>
  <c r="K18" i="1"/>
  <c r="J18" i="1"/>
  <c r="I18" i="1"/>
  <c r="H18" i="1"/>
  <c r="G18" i="1"/>
  <c r="F18" i="1"/>
  <c r="E18" i="1"/>
  <c r="Q15" i="4" l="1"/>
  <c r="Q15" i="3"/>
  <c r="B38" i="2"/>
  <c r="B37" i="2"/>
  <c r="B38" i="4"/>
  <c r="B37" i="4"/>
  <c r="B38" i="3"/>
  <c r="B37" i="3"/>
  <c r="J8" i="3" l="1"/>
  <c r="J10" i="3" s="1"/>
  <c r="F8" i="3"/>
  <c r="D18" i="4"/>
  <c r="P13" i="4"/>
  <c r="P14" i="4" s="1"/>
  <c r="O13" i="4"/>
  <c r="O14" i="4" s="1"/>
  <c r="N13" i="4"/>
  <c r="N14" i="4" s="1"/>
  <c r="M13" i="4"/>
  <c r="M14" i="4" s="1"/>
  <c r="L13" i="4"/>
  <c r="L14" i="4" s="1"/>
  <c r="K13" i="4"/>
  <c r="K14" i="4" s="1"/>
  <c r="J13" i="4"/>
  <c r="J14" i="4" s="1"/>
  <c r="I13" i="4"/>
  <c r="I14" i="4" s="1"/>
  <c r="H13" i="4"/>
  <c r="H14" i="4" s="1"/>
  <c r="G13" i="4"/>
  <c r="G14" i="4" s="1"/>
  <c r="F13" i="4"/>
  <c r="F14" i="4" s="1"/>
  <c r="E13" i="4"/>
  <c r="E14" i="4" s="1"/>
  <c r="P6" i="4"/>
  <c r="O6" i="4"/>
  <c r="N6" i="4"/>
  <c r="M6" i="4"/>
  <c r="L6" i="4"/>
  <c r="K6" i="4"/>
  <c r="J6" i="4"/>
  <c r="J8" i="4" s="1"/>
  <c r="I6" i="4"/>
  <c r="H6" i="4"/>
  <c r="G6" i="4"/>
  <c r="F6" i="4"/>
  <c r="F8" i="4" s="1"/>
  <c r="E6" i="4"/>
  <c r="Q5" i="4"/>
  <c r="D18" i="3"/>
  <c r="J14" i="3"/>
  <c r="P13" i="3"/>
  <c r="P14" i="3" s="1"/>
  <c r="O13" i="3"/>
  <c r="O14" i="3" s="1"/>
  <c r="N13" i="3"/>
  <c r="M13" i="3"/>
  <c r="M14" i="3" s="1"/>
  <c r="L13" i="3"/>
  <c r="K13" i="3"/>
  <c r="K14" i="3" s="1"/>
  <c r="J13" i="3"/>
  <c r="I13" i="3"/>
  <c r="I14" i="3" s="1"/>
  <c r="H13" i="3"/>
  <c r="H14" i="3" s="1"/>
  <c r="G13" i="3"/>
  <c r="G14" i="3" s="1"/>
  <c r="F13" i="3"/>
  <c r="E13" i="3"/>
  <c r="P6" i="3"/>
  <c r="O6" i="3"/>
  <c r="N6" i="3"/>
  <c r="M6" i="3"/>
  <c r="L6" i="3"/>
  <c r="L8" i="3" s="1"/>
  <c r="K6" i="3"/>
  <c r="I6" i="3"/>
  <c r="H6" i="3"/>
  <c r="G6" i="3"/>
  <c r="G8" i="3" s="1"/>
  <c r="F6" i="3"/>
  <c r="E6" i="3"/>
  <c r="K8" i="4" l="1"/>
  <c r="K10" i="4" s="1"/>
  <c r="P8" i="4"/>
  <c r="P10" i="4" s="1"/>
  <c r="O8" i="4"/>
  <c r="O10" i="4" s="1"/>
  <c r="O23" i="4" s="1"/>
  <c r="N8" i="4"/>
  <c r="N10" i="4" s="1"/>
  <c r="N23" i="4" s="1"/>
  <c r="M8" i="4"/>
  <c r="M10" i="4" s="1"/>
  <c r="L8" i="4"/>
  <c r="L10" i="4" s="1"/>
  <c r="I8" i="4"/>
  <c r="I10" i="4" s="1"/>
  <c r="H8" i="4"/>
  <c r="H10" i="4" s="1"/>
  <c r="G8" i="4"/>
  <c r="G10" i="4" s="1"/>
  <c r="E8" i="4"/>
  <c r="J18" i="4"/>
  <c r="F10" i="3"/>
  <c r="H8" i="3"/>
  <c r="H10" i="3" s="1"/>
  <c r="N8" i="3"/>
  <c r="N10" i="3" s="1"/>
  <c r="E8" i="3"/>
  <c r="I8" i="3"/>
  <c r="I10" i="3" s="1"/>
  <c r="P8" i="3"/>
  <c r="P10" i="3" s="1"/>
  <c r="O8" i="3"/>
  <c r="M8" i="3"/>
  <c r="M10" i="3" s="1"/>
  <c r="K8" i="3"/>
  <c r="K10" i="3" s="1"/>
  <c r="N14" i="3"/>
  <c r="N18" i="3" s="1"/>
  <c r="E14" i="3"/>
  <c r="E18" i="3" s="1"/>
  <c r="Q13" i="3"/>
  <c r="J18" i="3"/>
  <c r="J20" i="3" s="1"/>
  <c r="F14" i="3"/>
  <c r="F18" i="3" s="1"/>
  <c r="F20" i="3" s="1"/>
  <c r="F10" i="4"/>
  <c r="F22" i="4" s="1"/>
  <c r="J10" i="4"/>
  <c r="J22" i="4" s="1"/>
  <c r="F18" i="4"/>
  <c r="N18" i="4"/>
  <c r="O10" i="3"/>
  <c r="O22" i="3" s="1"/>
  <c r="G10" i="3"/>
  <c r="G23" i="3" s="1"/>
  <c r="L10" i="3"/>
  <c r="L22" i="3" s="1"/>
  <c r="Q14" i="4"/>
  <c r="G18" i="4"/>
  <c r="K18" i="4"/>
  <c r="O18" i="4"/>
  <c r="H18" i="4"/>
  <c r="L18" i="4"/>
  <c r="P18" i="4"/>
  <c r="Q6" i="4"/>
  <c r="Q13" i="4"/>
  <c r="E18" i="4"/>
  <c r="I18" i="4"/>
  <c r="M18" i="4"/>
  <c r="G22" i="3"/>
  <c r="J22" i="3"/>
  <c r="J23" i="3"/>
  <c r="J24" i="3" s="1"/>
  <c r="F23" i="3"/>
  <c r="F22" i="3"/>
  <c r="G18" i="3"/>
  <c r="K18" i="3"/>
  <c r="O18" i="3"/>
  <c r="H18" i="3"/>
  <c r="P18" i="3"/>
  <c r="Q6" i="3"/>
  <c r="L14" i="3"/>
  <c r="I18" i="3"/>
  <c r="M18" i="3"/>
  <c r="Q5" i="2"/>
  <c r="N22" i="3" l="1"/>
  <c r="N23" i="3"/>
  <c r="K22" i="4"/>
  <c r="K23" i="4"/>
  <c r="K24" i="4" s="1"/>
  <c r="I23" i="4"/>
  <c r="I22" i="4"/>
  <c r="J23" i="4"/>
  <c r="J24" i="4" s="1"/>
  <c r="I20" i="4"/>
  <c r="K20" i="4"/>
  <c r="F23" i="4"/>
  <c r="P22" i="4"/>
  <c r="P23" i="4"/>
  <c r="P20" i="4"/>
  <c r="O20" i="4"/>
  <c r="O22" i="4"/>
  <c r="M22" i="4"/>
  <c r="M23" i="4"/>
  <c r="M20" i="4"/>
  <c r="L22" i="4"/>
  <c r="L23" i="4"/>
  <c r="L20" i="4"/>
  <c r="H22" i="4"/>
  <c r="H23" i="4"/>
  <c r="H20" i="4"/>
  <c r="G23" i="4"/>
  <c r="G22" i="4"/>
  <c r="G20" i="4"/>
  <c r="F20" i="4"/>
  <c r="J20" i="4"/>
  <c r="Q18" i="4"/>
  <c r="P23" i="3"/>
  <c r="P22" i="3"/>
  <c r="P24" i="3" s="1"/>
  <c r="I22" i="3"/>
  <c r="I23" i="3"/>
  <c r="I20" i="3"/>
  <c r="P20" i="3"/>
  <c r="H23" i="3"/>
  <c r="H22" i="3"/>
  <c r="H20" i="3"/>
  <c r="G24" i="3"/>
  <c r="N20" i="3"/>
  <c r="O23" i="3"/>
  <c r="O20" i="3"/>
  <c r="M22" i="3"/>
  <c r="M23" i="3"/>
  <c r="M20" i="3"/>
  <c r="L23" i="3"/>
  <c r="K23" i="3"/>
  <c r="K22" i="3"/>
  <c r="K20" i="3"/>
  <c r="Q14" i="3"/>
  <c r="Q18" i="3" s="1"/>
  <c r="L18" i="3"/>
  <c r="L20" i="3" s="1"/>
  <c r="N22" i="4"/>
  <c r="N24" i="4" s="1"/>
  <c r="N20" i="4"/>
  <c r="O24" i="4"/>
  <c r="P24" i="4"/>
  <c r="F24" i="3"/>
  <c r="F27" i="3" s="1"/>
  <c r="J27" i="3"/>
  <c r="G20" i="3"/>
  <c r="E10" i="4"/>
  <c r="Q8" i="4"/>
  <c r="Q10" i="4" s="1"/>
  <c r="F24" i="4"/>
  <c r="O24" i="3"/>
  <c r="O27" i="3" s="1"/>
  <c r="N24" i="3"/>
  <c r="Q8" i="3"/>
  <c r="Q10" i="3" s="1"/>
  <c r="E10" i="3"/>
  <c r="L24" i="3"/>
  <c r="P16" i="2"/>
  <c r="O16" i="2"/>
  <c r="O17" i="2" s="1"/>
  <c r="N16" i="2"/>
  <c r="N17" i="2" s="1"/>
  <c r="N21" i="2" s="1"/>
  <c r="M16" i="2"/>
  <c r="L16" i="2"/>
  <c r="K16" i="2"/>
  <c r="K17" i="2" s="1"/>
  <c r="J16" i="2"/>
  <c r="J17" i="2" s="1"/>
  <c r="J21" i="2" s="1"/>
  <c r="I16" i="2"/>
  <c r="H16" i="2"/>
  <c r="G16" i="2"/>
  <c r="G17" i="2" s="1"/>
  <c r="G21" i="2" s="1"/>
  <c r="F16" i="2"/>
  <c r="F17" i="2" s="1"/>
  <c r="F21" i="2" s="1"/>
  <c r="E16" i="2"/>
  <c r="P6" i="2"/>
  <c r="P7" i="2" s="1"/>
  <c r="P13" i="2" s="1"/>
  <c r="O6" i="2"/>
  <c r="O7" i="2" s="1"/>
  <c r="O13" i="2" s="1"/>
  <c r="N6" i="2"/>
  <c r="N7" i="2" s="1"/>
  <c r="N13" i="2" s="1"/>
  <c r="M6" i="2"/>
  <c r="M7" i="2" s="1"/>
  <c r="M13" i="2" s="1"/>
  <c r="L6" i="2"/>
  <c r="L7" i="2" s="1"/>
  <c r="L13" i="2" s="1"/>
  <c r="K6" i="2"/>
  <c r="K7" i="2" s="1"/>
  <c r="K13" i="2" s="1"/>
  <c r="J6" i="2"/>
  <c r="J7" i="2" s="1"/>
  <c r="J13" i="2" s="1"/>
  <c r="I6" i="2"/>
  <c r="I7" i="2" s="1"/>
  <c r="I13" i="2" s="1"/>
  <c r="H6" i="2"/>
  <c r="H7" i="2" s="1"/>
  <c r="H13" i="2" s="1"/>
  <c r="G6" i="2"/>
  <c r="G7" i="2" s="1"/>
  <c r="G13" i="2" s="1"/>
  <c r="F6" i="2"/>
  <c r="F7" i="2" s="1"/>
  <c r="F13" i="2" s="1"/>
  <c r="E6" i="2"/>
  <c r="E7" i="2" s="1"/>
  <c r="H24" i="4" l="1"/>
  <c r="I24" i="3"/>
  <c r="M24" i="4"/>
  <c r="M27" i="4" s="1"/>
  <c r="I27" i="3"/>
  <c r="O27" i="4"/>
  <c r="G24" i="4"/>
  <c r="G27" i="4" s="1"/>
  <c r="I24" i="4"/>
  <c r="I27" i="4" s="1"/>
  <c r="P27" i="4"/>
  <c r="K27" i="4"/>
  <c r="H27" i="4"/>
  <c r="F27" i="4"/>
  <c r="L24" i="4"/>
  <c r="L27" i="4" s="1"/>
  <c r="Q20" i="4"/>
  <c r="J27" i="4"/>
  <c r="P27" i="3"/>
  <c r="G27" i="3"/>
  <c r="M24" i="3"/>
  <c r="M27" i="3"/>
  <c r="H24" i="3"/>
  <c r="H27" i="3" s="1"/>
  <c r="N27" i="3"/>
  <c r="K24" i="3"/>
  <c r="K27" i="3" s="1"/>
  <c r="L27" i="3"/>
  <c r="N27" i="4"/>
  <c r="E20" i="4"/>
  <c r="E23" i="4"/>
  <c r="E22" i="4"/>
  <c r="Q22" i="4" s="1"/>
  <c r="Q20" i="3"/>
  <c r="E20" i="3"/>
  <c r="E23" i="3"/>
  <c r="E22" i="3"/>
  <c r="Q22" i="3" s="1"/>
  <c r="H25" i="2"/>
  <c r="H26" i="2"/>
  <c r="L25" i="2"/>
  <c r="L26" i="2"/>
  <c r="P25" i="2"/>
  <c r="P26" i="2"/>
  <c r="I26" i="2"/>
  <c r="I25" i="2"/>
  <c r="M26" i="2"/>
  <c r="M25" i="2"/>
  <c r="K26" i="2"/>
  <c r="K25" i="2"/>
  <c r="N26" i="2"/>
  <c r="N25" i="2"/>
  <c r="N23" i="2"/>
  <c r="H17" i="2"/>
  <c r="H21" i="2" s="1"/>
  <c r="H23" i="2" s="1"/>
  <c r="L17" i="2"/>
  <c r="L21" i="2" s="1"/>
  <c r="L23" i="2" s="1"/>
  <c r="Q7" i="2"/>
  <c r="G26" i="2"/>
  <c r="G25" i="2"/>
  <c r="G23" i="2"/>
  <c r="O26" i="2"/>
  <c r="O25" i="2"/>
  <c r="K21" i="2"/>
  <c r="K23" i="2" s="1"/>
  <c r="O21" i="2"/>
  <c r="O23" i="2" s="1"/>
  <c r="F26" i="2"/>
  <c r="F25" i="2"/>
  <c r="F23" i="2"/>
  <c r="P17" i="2"/>
  <c r="P21" i="2" s="1"/>
  <c r="P23" i="2" s="1"/>
  <c r="J26" i="2"/>
  <c r="J25" i="2"/>
  <c r="J23" i="2"/>
  <c r="Q6" i="2"/>
  <c r="Q16" i="2"/>
  <c r="E17" i="2"/>
  <c r="E21" i="2" s="1"/>
  <c r="I17" i="2"/>
  <c r="I21" i="2" s="1"/>
  <c r="I23" i="2" s="1"/>
  <c r="M17" i="2"/>
  <c r="M21" i="2" s="1"/>
  <c r="M23" i="2" s="1"/>
  <c r="F16" i="1"/>
  <c r="F17" i="1" s="1"/>
  <c r="G16" i="1"/>
  <c r="G17" i="1" s="1"/>
  <c r="H16" i="1"/>
  <c r="H17" i="1" s="1"/>
  <c r="I16" i="1"/>
  <c r="I17" i="1" s="1"/>
  <c r="J16" i="1"/>
  <c r="J17" i="1" s="1"/>
  <c r="K16" i="1"/>
  <c r="K17" i="1" s="1"/>
  <c r="L16" i="1"/>
  <c r="L17" i="1" s="1"/>
  <c r="M16" i="1"/>
  <c r="M17" i="1" s="1"/>
  <c r="N16" i="1"/>
  <c r="N17" i="1" s="1"/>
  <c r="O16" i="1"/>
  <c r="O17" i="1" s="1"/>
  <c r="P16" i="1"/>
  <c r="P17" i="1" s="1"/>
  <c r="E16" i="1"/>
  <c r="E17" i="1" s="1"/>
  <c r="E21" i="1" s="1"/>
  <c r="E24" i="4" l="1"/>
  <c r="E27" i="4" s="1"/>
  <c r="Q23" i="4"/>
  <c r="Q24" i="4" s="1"/>
  <c r="Q27" i="4" s="1"/>
  <c r="Q23" i="3"/>
  <c r="Q24" i="3" s="1"/>
  <c r="Q27" i="3" s="1"/>
  <c r="E24" i="3"/>
  <c r="E27" i="3" s="1"/>
  <c r="I27" i="2"/>
  <c r="I30" i="2" s="1"/>
  <c r="H27" i="2"/>
  <c r="H30" i="2" s="1"/>
  <c r="O27" i="2"/>
  <c r="O30" i="2" s="1"/>
  <c r="N27" i="2"/>
  <c r="N30" i="2" s="1"/>
  <c r="L27" i="2"/>
  <c r="L30" i="2" s="1"/>
  <c r="Q11" i="2"/>
  <c r="Q13" i="2" s="1"/>
  <c r="E13" i="2"/>
  <c r="E23" i="2" s="1"/>
  <c r="M27" i="2"/>
  <c r="M30" i="2" s="1"/>
  <c r="Q17" i="2"/>
  <c r="Q21" i="2" s="1"/>
  <c r="F27" i="2"/>
  <c r="F30" i="2" s="1"/>
  <c r="P27" i="2"/>
  <c r="P30" i="2" s="1"/>
  <c r="J27" i="2"/>
  <c r="J30" i="2" s="1"/>
  <c r="G27" i="2"/>
  <c r="G30" i="2" s="1"/>
  <c r="K27" i="2"/>
  <c r="K30" i="2" s="1"/>
  <c r="E26" i="2" l="1"/>
  <c r="E25" i="2"/>
  <c r="Q25" i="2" s="1"/>
  <c r="Q23" i="2"/>
  <c r="F6" i="1"/>
  <c r="F7" i="1" s="1"/>
  <c r="G6" i="1"/>
  <c r="G7" i="1" s="1"/>
  <c r="H6" i="1"/>
  <c r="H7" i="1" s="1"/>
  <c r="I6" i="1"/>
  <c r="I7" i="1" s="1"/>
  <c r="J7" i="1"/>
  <c r="J11" i="1" s="1"/>
  <c r="K6" i="1"/>
  <c r="K7" i="1" s="1"/>
  <c r="L6" i="1"/>
  <c r="L7" i="1" s="1"/>
  <c r="M6" i="1"/>
  <c r="M7" i="1" s="1"/>
  <c r="N6" i="1"/>
  <c r="N7" i="1" s="1"/>
  <c r="O6" i="1"/>
  <c r="O7" i="1" s="1"/>
  <c r="P6" i="1"/>
  <c r="P7" i="1" s="1"/>
  <c r="E6" i="1"/>
  <c r="E7" i="1" s="1"/>
  <c r="E13" i="1" s="1"/>
  <c r="E27" i="2" l="1"/>
  <c r="E30" i="2" s="1"/>
  <c r="Q26" i="2"/>
  <c r="Q27" i="2" s="1"/>
  <c r="Q30" i="2" s="1"/>
  <c r="E26" i="1"/>
  <c r="E25" i="1"/>
  <c r="P21" i="1" l="1"/>
  <c r="O21" i="1"/>
  <c r="N21" i="1"/>
  <c r="M21" i="1"/>
  <c r="L21" i="1"/>
  <c r="K21" i="1"/>
  <c r="J21" i="1"/>
  <c r="I21" i="1"/>
  <c r="H21" i="1"/>
  <c r="G21" i="1"/>
  <c r="F21" i="1"/>
  <c r="E23" i="1"/>
  <c r="Q17" i="1"/>
  <c r="O13" i="1" l="1"/>
  <c r="P13" i="1"/>
  <c r="L13" i="1"/>
  <c r="H13" i="1"/>
  <c r="G13" i="1"/>
  <c r="K13" i="1"/>
  <c r="N13" i="1"/>
  <c r="J13" i="1"/>
  <c r="M13" i="1"/>
  <c r="I13" i="1"/>
  <c r="F13" i="1"/>
  <c r="Q7" i="1"/>
  <c r="Q16" i="1"/>
  <c r="M25" i="1" l="1"/>
  <c r="M26" i="1"/>
  <c r="J26" i="1"/>
  <c r="J25" i="1"/>
  <c r="H26" i="1"/>
  <c r="H25" i="1"/>
  <c r="G23" i="1"/>
  <c r="G25" i="1"/>
  <c r="G26" i="1"/>
  <c r="O25" i="1"/>
  <c r="O26" i="1"/>
  <c r="F25" i="1"/>
  <c r="F26" i="1"/>
  <c r="N26" i="1"/>
  <c r="N25" i="1"/>
  <c r="L26" i="1"/>
  <c r="L25" i="1"/>
  <c r="I26" i="1"/>
  <c r="I25" i="1"/>
  <c r="K25" i="1"/>
  <c r="K26" i="1"/>
  <c r="P26" i="1"/>
  <c r="P25" i="1"/>
  <c r="H23" i="1"/>
  <c r="F23" i="1"/>
  <c r="N23" i="1"/>
  <c r="L23" i="1"/>
  <c r="J23" i="1"/>
  <c r="I23" i="1"/>
  <c r="K23" i="1"/>
  <c r="P23" i="1"/>
  <c r="E27" i="1"/>
  <c r="E30" i="1" s="1"/>
  <c r="M23" i="1"/>
  <c r="O23" i="1"/>
  <c r="Q21" i="1"/>
  <c r="Q11" i="1"/>
  <c r="Q13" i="1" s="1"/>
  <c r="Q6" i="1"/>
  <c r="P27" i="1" l="1"/>
  <c r="P30" i="1" s="1"/>
  <c r="H27" i="1"/>
  <c r="H30" i="1" s="1"/>
  <c r="M27" i="1"/>
  <c r="M30" i="1" s="1"/>
  <c r="L27" i="1"/>
  <c r="L30" i="1" s="1"/>
  <c r="J27" i="1"/>
  <c r="J30" i="1" s="1"/>
  <c r="I27" i="1"/>
  <c r="I30" i="1" s="1"/>
  <c r="F27" i="1"/>
  <c r="F30" i="1" s="1"/>
  <c r="K27" i="1"/>
  <c r="K30" i="1" s="1"/>
  <c r="O27" i="1"/>
  <c r="O30" i="1" s="1"/>
  <c r="G27" i="1"/>
  <c r="G30" i="1" s="1"/>
  <c r="N27" i="1"/>
  <c r="N30" i="1" s="1"/>
  <c r="Q25" i="1"/>
  <c r="Q23" i="1"/>
  <c r="Q26" i="1"/>
  <c r="Q27" i="1" l="1"/>
  <c r="Q30" i="1" s="1"/>
</calcChain>
</file>

<file path=xl/sharedStrings.xml><?xml version="1.0" encoding="utf-8"?>
<sst xmlns="http://schemas.openxmlformats.org/spreadsheetml/2006/main" count="345" uniqueCount="131">
  <si>
    <t>Department:</t>
  </si>
  <si>
    <t>Visits</t>
  </si>
  <si>
    <t xml:space="preserve">Total </t>
  </si>
  <si>
    <t>Total Net Operating Revenue</t>
  </si>
  <si>
    <t>Expenses</t>
  </si>
  <si>
    <t>Dean's Tax</t>
  </si>
  <si>
    <r>
      <rPr>
        <b/>
        <sz val="11"/>
        <rFont val="Calibri"/>
        <family val="2"/>
        <scheme val="minor"/>
      </rPr>
      <t xml:space="preserve">Excess/(Deficit) </t>
    </r>
    <r>
      <rPr>
        <b/>
        <sz val="8"/>
        <rFont val="Calibri"/>
        <family val="2"/>
        <scheme val="minor"/>
      </rPr>
      <t>Revenue over Expense</t>
    </r>
  </si>
  <si>
    <t>Benefits</t>
  </si>
  <si>
    <t>Staff</t>
  </si>
  <si>
    <t>Collection Rate</t>
  </si>
  <si>
    <t>Mid level Proposal</t>
  </si>
  <si>
    <t>Supplies</t>
  </si>
  <si>
    <t>x.85 NP/PA charge</t>
  </si>
  <si>
    <t>Av Charge per visit - Level 3</t>
  </si>
  <si>
    <t xml:space="preserve">Operating Expenses </t>
  </si>
  <si>
    <t>Contribution Margin before Taxes</t>
  </si>
  <si>
    <t>Admin/Overhead Fee</t>
  </si>
  <si>
    <t>Provider Salary Annual</t>
  </si>
  <si>
    <t>Total Overhead and Deans Tax</t>
  </si>
  <si>
    <t>Data Entry Fields</t>
  </si>
  <si>
    <t>2% increase</t>
  </si>
  <si>
    <t>Physician Proposal</t>
  </si>
  <si>
    <t>Tab</t>
  </si>
  <si>
    <t>Section</t>
  </si>
  <si>
    <t>SourceData</t>
  </si>
  <si>
    <t>Procedure</t>
  </si>
  <si>
    <t>ASSUMPTIONS:</t>
  </si>
  <si>
    <t>Targeted Annual Visits</t>
  </si>
  <si>
    <t>Visits per Month</t>
  </si>
  <si>
    <t>Visits per Workday</t>
  </si>
  <si>
    <t>ALL</t>
  </si>
  <si>
    <t>Enter Department and Location/Division Name</t>
  </si>
  <si>
    <t xml:space="preserve">(Note: for providers working at multiple locations, make sure that </t>
  </si>
  <si>
    <t>ProForma is prepared for each location and that combined FTE</t>
  </si>
  <si>
    <t>level (ie. 1.0 vs .6 etc.)</t>
  </si>
  <si>
    <t>formula can be written for the number of working days each month</t>
  </si>
  <si>
    <t>For Clinics - Page 1 of Monthly Financial Reports</t>
  </si>
  <si>
    <t xml:space="preserve">Under Patient Statistics on the Operating Indicators page use the </t>
  </si>
  <si>
    <t>Current YTD amount for Revenue Per Visit</t>
  </si>
  <si>
    <t>For Medical Departments - Visits report from CDQ</t>
  </si>
  <si>
    <t>and Monthly Revenues and Expense Statement</t>
  </si>
  <si>
    <t>(Patient Revenue FFS + Capitated HMO Charges+Charity Routine Services)/Visits</t>
  </si>
  <si>
    <t>Calculate using the following formula and YTD amounts:</t>
  </si>
  <si>
    <t xml:space="preserve">Under Patient Collections on the Operating Indicators page use the </t>
  </si>
  <si>
    <t>Current YTD Total percentage</t>
  </si>
  <si>
    <t>For Medical Departments  - Budget Packets or</t>
  </si>
  <si>
    <t>Financial Reporting</t>
  </si>
  <si>
    <t>Use the CYTD Collection Rate established in your Budgeting process</t>
  </si>
  <si>
    <t>Input annual salary</t>
  </si>
  <si>
    <t xml:space="preserve">(Note: for providers working at multiple locations, use the TOTAL salary for the </t>
  </si>
  <si>
    <t>to each location)</t>
  </si>
  <si>
    <t>Add monthly supplies expense (if any)</t>
  </si>
  <si>
    <t>ASSUMPTIONS</t>
  </si>
  <si>
    <t>Detail all assumptions made for data entry to assist reviewer</t>
  </si>
  <si>
    <t>DEPARTMENT - Line 2</t>
  </si>
  <si>
    <t>FTE - Line 4</t>
  </si>
  <si>
    <t>VISITS - Line 5</t>
  </si>
  <si>
    <t>AVG CHARGE per VISIT - Line 6</t>
  </si>
  <si>
    <r>
      <rPr>
        <sz val="12"/>
        <color rgb="FFFF0000"/>
        <rFont val="Calibri"/>
        <family val="2"/>
      </rPr>
      <t>provider.  The FTE assigned on</t>
    </r>
    <r>
      <rPr>
        <sz val="12"/>
        <rFont val="Calibri"/>
        <family val="2"/>
      </rPr>
      <t xml:space="preserve"> Line 4</t>
    </r>
    <r>
      <rPr>
        <sz val="12"/>
        <color rgb="FF00B0F0"/>
        <rFont val="Calibri"/>
        <family val="2"/>
      </rPr>
      <t xml:space="preserve"> </t>
    </r>
    <r>
      <rPr>
        <sz val="12"/>
        <color rgb="FFFF0000"/>
        <rFont val="Calibri"/>
        <family val="2"/>
      </rPr>
      <t>will be used to adjust the expense allocated</t>
    </r>
  </si>
  <si>
    <t>Use variable supply cost per Visit found in EPSI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</si>
  <si>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</si>
  <si>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</si>
  <si>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</si>
  <si>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</si>
  <si>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</si>
  <si>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</si>
  <si>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</si>
  <si>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</si>
  <si>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</si>
  <si>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</si>
  <si>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</si>
  <si>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</si>
  <si>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</si>
  <si>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</si>
  <si>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</si>
  <si>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</si>
  <si>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</si>
  <si>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</si>
  <si>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</si>
  <si>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</si>
  <si>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</si>
  <si>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</si>
  <si>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</si>
  <si>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</si>
  <si>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OTHER INFORMATION</t>
  </si>
  <si>
    <t>Amount of other funding sources (contract, grants, etc)</t>
  </si>
  <si>
    <t>Expected Capital Expenditures (if required)</t>
  </si>
  <si>
    <t>Avg Monthly Charges per 1.0 FTE</t>
  </si>
  <si>
    <t>Total</t>
  </si>
  <si>
    <t>BLUE</t>
  </si>
  <si>
    <t>GREEN</t>
  </si>
  <si>
    <t>ORANGE</t>
  </si>
  <si>
    <t>use when preparing PHYSICIAN based on visits</t>
  </si>
  <si>
    <t>use when preparing PHYSICIAN based on charges</t>
  </si>
  <si>
    <t>use when preparing APP based on visits</t>
  </si>
  <si>
    <t>Loaction/Division</t>
  </si>
  <si>
    <t>MANUAL ENTRIES ONLY REQUIRED IN HIGHLIGHTED CELLS</t>
  </si>
  <si>
    <r>
      <rPr>
        <b/>
        <sz val="12"/>
        <color rgb="FF0070C0"/>
        <rFont val="Calibri"/>
        <family val="2"/>
      </rPr>
      <t>BLUE</t>
    </r>
    <r>
      <rPr>
        <b/>
        <sz val="12"/>
        <rFont val="Calibri"/>
        <family val="2"/>
      </rPr>
      <t>/</t>
    </r>
    <r>
      <rPr>
        <b/>
        <sz val="12"/>
        <color theme="5"/>
        <rFont val="Calibri"/>
        <family val="2"/>
      </rPr>
      <t>ORANGE</t>
    </r>
  </si>
  <si>
    <t>CHARGES - Line 5</t>
  </si>
  <si>
    <r>
      <rPr>
        <sz val="12"/>
        <color rgb="FF00B0F0"/>
        <rFont val="Calibri"/>
        <family val="2"/>
      </rPr>
      <t xml:space="preserve">Cell D5 </t>
    </r>
    <r>
      <rPr>
        <sz val="12"/>
        <rFont val="Calibri"/>
        <family val="2"/>
      </rPr>
      <t>- Input average monthly charges for position being recruited</t>
    </r>
  </si>
  <si>
    <t xml:space="preserve">COLLECTION RATE </t>
  </si>
  <si>
    <t>Incremental Charges</t>
  </si>
  <si>
    <t xml:space="preserve">Add anticipated additional charges provider will be able to generate due to </t>
  </si>
  <si>
    <t>presence of requested APP FTE</t>
  </si>
  <si>
    <t xml:space="preserve">PROVIDER SALARY </t>
  </si>
  <si>
    <t xml:space="preserve">STAFF </t>
  </si>
  <si>
    <t xml:space="preserve">SUPPLIES </t>
  </si>
  <si>
    <t>Input annual salary for assigned staff (if needed) to support requested FTE</t>
  </si>
  <si>
    <t>Add any anticipated incremental expenses for requested FTE</t>
  </si>
  <si>
    <r>
      <rPr>
        <sz val="12"/>
        <color rgb="FF00B0F0"/>
        <rFont val="Calibri"/>
        <family val="2"/>
      </rPr>
      <t>Cell B36</t>
    </r>
    <r>
      <rPr>
        <sz val="12"/>
        <rFont val="Calibri"/>
        <family val="2"/>
      </rPr>
      <t xml:space="preserve"> - Input Targeted Annual Visits for provider type and FTE</t>
    </r>
  </si>
  <si>
    <r>
      <t xml:space="preserve">Visits can be calculated using the Monthly amount in </t>
    </r>
    <r>
      <rPr>
        <sz val="12"/>
        <color rgb="FF00B0F0"/>
        <rFont val="Calibri"/>
        <family val="2"/>
      </rPr>
      <t>Cell B37</t>
    </r>
    <r>
      <rPr>
        <sz val="12"/>
        <color rgb="FF0070C0"/>
        <rFont val="Calibri"/>
        <family val="2"/>
      </rPr>
      <t xml:space="preserve"> </t>
    </r>
    <r>
      <rPr>
        <sz val="12"/>
        <rFont val="Calibri"/>
        <family val="2"/>
      </rPr>
      <t>or a cell</t>
    </r>
  </si>
  <si>
    <r>
      <t xml:space="preserve">times the amount in </t>
    </r>
    <r>
      <rPr>
        <sz val="12"/>
        <color rgb="FF00B0F0"/>
        <rFont val="Calibri"/>
        <family val="2"/>
      </rPr>
      <t>cell B38</t>
    </r>
  </si>
  <si>
    <r>
      <rPr>
        <b/>
        <sz val="12"/>
        <color rgb="FF0070C0"/>
        <rFont val="Calibri"/>
        <family val="2"/>
      </rPr>
      <t>BLUE</t>
    </r>
    <r>
      <rPr>
        <b/>
        <sz val="12"/>
        <color theme="1"/>
        <rFont val="Calibri"/>
        <family val="2"/>
      </rPr>
      <t>/</t>
    </r>
    <r>
      <rPr>
        <b/>
        <sz val="12"/>
        <color rgb="FF00B050"/>
        <rFont val="Calibri"/>
        <family val="2"/>
      </rPr>
      <t>GREEN</t>
    </r>
  </si>
  <si>
    <t>CPSC 65th percentile</t>
  </si>
  <si>
    <t>Add any additional information relevant to position being requested</t>
  </si>
  <si>
    <t>Include CPSC 65th percentile for comparison purposes</t>
  </si>
  <si>
    <t>Incremental Physician Charges</t>
  </si>
  <si>
    <t xml:space="preserve">does not exceed providers Total FTE)  Also provide a combined ProForma that </t>
  </si>
  <si>
    <t>includes all locations</t>
  </si>
  <si>
    <t xml:space="preserve">Determine appropriate level of Visits. </t>
  </si>
  <si>
    <t>CELL B1</t>
  </si>
  <si>
    <r>
      <t xml:space="preserve">Select from drop down list whether the position being requested is a </t>
    </r>
    <r>
      <rPr>
        <b/>
        <sz val="12"/>
        <color theme="1"/>
        <rFont val="Calibri"/>
        <family val="2"/>
      </rPr>
      <t>NEW</t>
    </r>
  </si>
  <si>
    <r>
      <t xml:space="preserve">position or a </t>
    </r>
    <r>
      <rPr>
        <b/>
        <sz val="12"/>
        <color theme="1"/>
        <rFont val="Calibri"/>
        <family val="2"/>
      </rPr>
      <t>REPLACEMENT</t>
    </r>
    <r>
      <rPr>
        <sz val="12"/>
        <color theme="1"/>
        <rFont val="Calibri"/>
        <family val="2"/>
      </rPr>
      <t xml:space="preserve"> position</t>
    </r>
  </si>
  <si>
    <t>100% for all months after</t>
  </si>
  <si>
    <r>
      <rPr>
        <b/>
        <i/>
        <sz val="12"/>
        <color rgb="FFFF0000"/>
        <rFont val="Calibri"/>
        <family val="2"/>
      </rPr>
      <t>REPLACEMENT:</t>
    </r>
    <r>
      <rPr>
        <sz val="12"/>
        <color rgb="FFFF0000"/>
        <rFont val="Calibri"/>
        <family val="2"/>
      </rPr>
      <t xml:space="preserve"> For Months 1-3 use 50% of target, Months 4-6 use 75%, and </t>
    </r>
  </si>
  <si>
    <r>
      <rPr>
        <b/>
        <i/>
        <sz val="12"/>
        <color rgb="FFFF0000"/>
        <rFont val="Calibri"/>
        <family val="2"/>
      </rPr>
      <t>NEW</t>
    </r>
    <r>
      <rPr>
        <i/>
        <sz val="12"/>
        <color rgb="FFFF0000"/>
        <rFont val="Calibri"/>
        <family val="2"/>
      </rPr>
      <t xml:space="preserve">: </t>
    </r>
    <r>
      <rPr>
        <sz val="12"/>
        <color rgb="FFFF0000"/>
        <rFont val="Calibri"/>
        <family val="2"/>
      </rPr>
      <t>For Months 1-5 use 50% of target, Months 6-8 use 75%, and</t>
    </r>
  </si>
  <si>
    <t>FULL FTE</t>
  </si>
  <si>
    <t>CLINICAL FTE</t>
  </si>
  <si>
    <r>
      <rPr>
        <sz val="12"/>
        <color rgb="FF00B0F0"/>
        <rFont val="Calibri"/>
        <family val="2"/>
      </rPr>
      <t>Cell B4</t>
    </r>
    <r>
      <rPr>
        <sz val="12"/>
        <rFont val="Calibri"/>
        <family val="2"/>
      </rPr>
      <t xml:space="preserve"> enter Full FTE.  Use Clinical FTE for all months employed </t>
    </r>
    <r>
      <rPr>
        <sz val="12"/>
        <color rgb="FF00B0F0"/>
        <rFont val="Calibri"/>
        <family val="2"/>
      </rPr>
      <t>(Cells E4-P4</t>
    </r>
    <r>
      <rPr>
        <sz val="12"/>
        <rFont val="Calibri"/>
        <family val="2"/>
      </rPr>
      <t>)</t>
    </r>
  </si>
  <si>
    <t>ramp up used in Assumption</t>
  </si>
  <si>
    <t xml:space="preserve">RAMP UPS (YEAR 1 tabs ONLY) EXAMPLE only, Document reasoning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</si>
</sst>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SWISS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i/>
      <sz val="12"/>
      <color rgb="FF0070C0"/>
      <name val="Calibri"/>
      <family val="2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</font>
    <font>
      <sz val="12"/>
      <color rgb="FF00B0F0"/>
      <name val="Calibri"/>
      <family val="2"/>
    </font>
    <font>
      <sz val="12"/>
      <color rgb="FF0070C0"/>
      <name val="Calibri"/>
      <family val="2"/>
    </font>
    <font>
      <b/>
      <sz val="12"/>
      <name val="Calibri"/>
      <family val="2"/>
    </font>
    <font>
      <i/>
      <sz val="12"/>
      <color rgb="FF00B0F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5"/>
      <name val="Calibri"/>
      <family val="2"/>
    </font>
    <font>
      <b/>
      <sz val="11"/>
      <color theme="9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00B050"/>
      <name val="Calibri"/>
      <family val="2"/>
    </font>
    <font>
      <i/>
      <sz val="12"/>
      <color rgb="FFFF0000"/>
      <name val="Calibri"/>
      <family val="2"/>
    </font>
    <font>
      <b/>
      <i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0" fontId="0" fillId="0" borderId="0" xfId="0"/>
    <xf numFmtId="3" fontId="1" fillId="0" borderId="2" xfId="2" applyNumberFormat="1" applyFont="1" applyBorder="1"/>
    <xf numFmtId="3" fontId="0" fillId="0" borderId="2" xfId="2" applyNumberFormat="1" applyFont="1" applyBorder="1"/>
    <xf numFmtId="3" fontId="5" fillId="0" borderId="2" xfId="2" applyNumberFormat="1" applyFont="1" applyFill="1" applyBorder="1"/>
    <xf numFmtId="3" fontId="1" fillId="0" borderId="2" xfId="2" applyNumberFormat="1" applyFont="1" applyFill="1" applyBorder="1"/>
    <xf numFmtId="3" fontId="3" fillId="0" borderId="2" xfId="2" applyNumberFormat="1" applyFont="1" applyFill="1" applyBorder="1"/>
    <xf numFmtId="3" fontId="1" fillId="0" borderId="0" xfId="2" applyNumberFormat="1" applyFill="1" applyBorder="1"/>
    <xf numFmtId="3" fontId="6" fillId="0" borderId="0" xfId="2" applyNumberFormat="1" applyFont="1" applyFill="1"/>
    <xf numFmtId="3" fontId="1" fillId="0" borderId="0" xfId="2" applyNumberFormat="1"/>
    <xf numFmtId="3" fontId="3" fillId="0" borderId="3" xfId="2" applyNumberFormat="1" applyFont="1" applyBorder="1"/>
    <xf numFmtId="3" fontId="0" fillId="0" borderId="4" xfId="2" applyNumberFormat="1" applyFont="1" applyBorder="1"/>
    <xf numFmtId="3" fontId="1" fillId="0" borderId="4" xfId="2" applyNumberFormat="1" applyFont="1" applyFill="1" applyBorder="1"/>
    <xf numFmtId="3" fontId="7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1" fillId="0" borderId="4" xfId="2" applyNumberFormat="1" applyFill="1" applyBorder="1"/>
    <xf numFmtId="3" fontId="9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2" applyNumberFormat="1" applyFont="1"/>
    <xf numFmtId="3" fontId="3" fillId="0" borderId="0" xfId="2" applyNumberFormat="1" applyFont="1"/>
    <xf numFmtId="17" fontId="3" fillId="0" borderId="3" xfId="2" quotePrefix="1" applyNumberFormat="1" applyFont="1" applyBorder="1" applyAlignment="1">
      <alignment horizontal="center"/>
    </xf>
    <xf numFmtId="0" fontId="3" fillId="0" borderId="5" xfId="2" applyNumberFormat="1" applyFont="1" applyBorder="1" applyAlignment="1">
      <alignment horizontal="center"/>
    </xf>
    <xf numFmtId="3" fontId="0" fillId="0" borderId="0" xfId="2" applyNumberFormat="1" applyFont="1"/>
    <xf numFmtId="10" fontId="3" fillId="0" borderId="0" xfId="1" applyNumberFormat="1" applyFont="1" applyFill="1"/>
    <xf numFmtId="3" fontId="0" fillId="0" borderId="0" xfId="0" applyNumberFormat="1" applyFill="1" applyBorder="1"/>
    <xf numFmtId="3" fontId="3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/>
    </xf>
    <xf numFmtId="165" fontId="1" fillId="0" borderId="0" xfId="2" applyNumberFormat="1" applyFont="1"/>
    <xf numFmtId="3" fontId="0" fillId="0" borderId="0" xfId="0" applyNumberFormat="1" applyFill="1" applyBorder="1" applyAlignment="1">
      <alignment horizontal="center"/>
    </xf>
    <xf numFmtId="0" fontId="3" fillId="0" borderId="8" xfId="0" applyFont="1" applyBorder="1"/>
    <xf numFmtId="0" fontId="7" fillId="0" borderId="9" xfId="0" applyFont="1" applyBorder="1"/>
    <xf numFmtId="165" fontId="7" fillId="0" borderId="10" xfId="0" applyNumberFormat="1" applyFont="1" applyBorder="1"/>
    <xf numFmtId="165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3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8" xfId="0" applyFont="1" applyBorder="1"/>
    <xf numFmtId="3" fontId="0" fillId="0" borderId="0" xfId="0" applyNumberFormat="1" applyFill="1" applyBorder="1" applyAlignment="1">
      <alignment horizontal="center" vertical="center"/>
    </xf>
    <xf numFmtId="0" fontId="8" fillId="0" borderId="7" xfId="0" applyFont="1" applyBorder="1"/>
    <xf numFmtId="0" fontId="3" fillId="0" borderId="7" xfId="0" applyFont="1" applyBorder="1"/>
    <xf numFmtId="6" fontId="3" fillId="0" borderId="7" xfId="0" applyNumberFormat="1" applyFont="1" applyBorder="1"/>
    <xf numFmtId="3" fontId="1" fillId="0" borderId="0" xfId="2" applyNumberFormat="1" applyFont="1" applyFill="1" applyBorder="1"/>
    <xf numFmtId="3" fontId="0" fillId="0" borderId="0" xfId="2" applyNumberFormat="1" applyFont="1" applyFill="1" applyBorder="1"/>
    <xf numFmtId="9" fontId="1" fillId="0" borderId="0" xfId="2" applyNumberFormat="1" applyFont="1" applyFill="1" applyBorder="1"/>
    <xf numFmtId="3" fontId="0" fillId="0" borderId="0" xfId="2" applyNumberFormat="1" applyFont="1" applyFill="1" applyBorder="1" applyAlignment="1">
      <alignment horizontal="center"/>
    </xf>
    <xf numFmtId="3" fontId="1" fillId="0" borderId="0" xfId="2" applyNumberFormat="1" applyFont="1" applyFill="1" applyBorder="1" applyAlignment="1">
      <alignment horizontal="center"/>
    </xf>
    <xf numFmtId="3" fontId="1" fillId="0" borderId="0" xfId="2" applyNumberFormat="1" applyFont="1" applyBorder="1"/>
    <xf numFmtId="3" fontId="1" fillId="0" borderId="0" xfId="2" applyNumberFormat="1" applyFill="1"/>
    <xf numFmtId="3" fontId="4" fillId="0" borderId="0" xfId="2" applyNumberFormat="1" applyFont="1" applyFill="1"/>
    <xf numFmtId="0" fontId="0" fillId="0" borderId="0" xfId="0" applyAlignment="1">
      <alignment horizontal="left" vertical="center" indent="5"/>
    </xf>
    <xf numFmtId="3" fontId="0" fillId="0" borderId="0" xfId="2" applyNumberFormat="1" applyFont="1" applyBorder="1"/>
    <xf numFmtId="9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Border="1"/>
    <xf numFmtId="0" fontId="0" fillId="0" borderId="0" xfId="0" applyFont="1" applyAlignment="1">
      <alignment horizontal="left" vertical="center" indent="5"/>
    </xf>
    <xf numFmtId="0" fontId="8" fillId="0" borderId="8" xfId="0" applyFont="1" applyFill="1" applyBorder="1"/>
    <xf numFmtId="165" fontId="7" fillId="0" borderId="7" xfId="0" applyNumberFormat="1" applyFont="1" applyFill="1" applyBorder="1"/>
    <xf numFmtId="165" fontId="7" fillId="0" borderId="10" xfId="0" applyNumberFormat="1" applyFont="1" applyFill="1" applyBorder="1"/>
    <xf numFmtId="10" fontId="7" fillId="0" borderId="7" xfId="0" applyNumberFormat="1" applyFont="1" applyFill="1" applyBorder="1"/>
    <xf numFmtId="10" fontId="7" fillId="0" borderId="9" xfId="0" applyNumberFormat="1" applyFont="1" applyFill="1" applyBorder="1"/>
    <xf numFmtId="165" fontId="7" fillId="0" borderId="7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indent="5"/>
    </xf>
    <xf numFmtId="43" fontId="1" fillId="0" borderId="0" xfId="3" applyFont="1"/>
    <xf numFmtId="9" fontId="1" fillId="2" borderId="0" xfId="1" applyFont="1" applyFill="1"/>
    <xf numFmtId="10" fontId="7" fillId="0" borderId="7" xfId="1" applyNumberFormat="1" applyFont="1" applyFill="1" applyBorder="1"/>
    <xf numFmtId="164" fontId="3" fillId="0" borderId="6" xfId="2" applyNumberFormat="1" applyFont="1" applyBorder="1" applyAlignment="1">
      <alignment horizontal="right"/>
    </xf>
    <xf numFmtId="3" fontId="1" fillId="0" borderId="6" xfId="2" applyNumberFormat="1" applyFont="1" applyBorder="1" applyAlignment="1">
      <alignment horizontal="right"/>
    </xf>
    <xf numFmtId="167" fontId="1" fillId="0" borderId="7" xfId="3" applyNumberFormat="1" applyFont="1" applyFill="1" applyBorder="1" applyAlignment="1">
      <alignment horizontal="right"/>
    </xf>
    <xf numFmtId="3" fontId="1" fillId="0" borderId="7" xfId="2" applyNumberFormat="1" applyFont="1" applyFill="1" applyBorder="1" applyAlignment="1">
      <alignment horizontal="right"/>
    </xf>
    <xf numFmtId="3" fontId="11" fillId="0" borderId="7" xfId="2" applyNumberFormat="1" applyFont="1" applyFill="1" applyBorder="1" applyAlignment="1">
      <alignment horizontal="right"/>
    </xf>
    <xf numFmtId="3" fontId="3" fillId="0" borderId="7" xfId="2" applyNumberFormat="1" applyFont="1" applyFill="1" applyBorder="1" applyAlignment="1">
      <alignment horizontal="right"/>
    </xf>
    <xf numFmtId="166" fontId="3" fillId="0" borderId="7" xfId="4" applyNumberFormat="1" applyFont="1" applyFill="1" applyBorder="1" applyAlignment="1">
      <alignment horizontal="right"/>
    </xf>
    <xf numFmtId="3" fontId="3" fillId="0" borderId="6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3" fontId="3" fillId="0" borderId="6" xfId="2" applyNumberFormat="1" applyFont="1" applyBorder="1" applyAlignment="1">
      <alignment horizontal="right"/>
    </xf>
    <xf numFmtId="167" fontId="3" fillId="0" borderId="6" xfId="3" applyNumberFormat="1" applyFont="1" applyBorder="1" applyAlignment="1">
      <alignment horizontal="right"/>
    </xf>
    <xf numFmtId="166" fontId="3" fillId="0" borderId="6" xfId="4" applyNumberFormat="1" applyFont="1" applyBorder="1" applyAlignment="1">
      <alignment horizontal="right"/>
    </xf>
    <xf numFmtId="6" fontId="7" fillId="2" borderId="7" xfId="4" applyNumberFormat="1" applyFont="1" applyFill="1" applyBorder="1" applyAlignment="1">
      <alignment horizontal="right"/>
    </xf>
    <xf numFmtId="6" fontId="13" fillId="2" borderId="6" xfId="4" applyNumberFormat="1" applyFont="1" applyFill="1" applyBorder="1" applyAlignment="1">
      <alignment horizontal="right"/>
    </xf>
    <xf numFmtId="0" fontId="7" fillId="0" borderId="7" xfId="4" applyNumberFormat="1" applyFont="1" applyFill="1" applyBorder="1" applyAlignment="1">
      <alignment horizontal="right"/>
    </xf>
    <xf numFmtId="167" fontId="7" fillId="0" borderId="7" xfId="3" applyNumberFormat="1" applyFont="1" applyFill="1" applyBorder="1" applyAlignment="1">
      <alignment horizontal="right" vertical="center"/>
    </xf>
    <xf numFmtId="165" fontId="7" fillId="0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/>
    </xf>
    <xf numFmtId="6" fontId="3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" fontId="1" fillId="0" borderId="7" xfId="2" applyNumberFormat="1" applyFont="1" applyBorder="1" applyAlignment="1">
      <alignment horizontal="right"/>
    </xf>
    <xf numFmtId="3" fontId="3" fillId="4" borderId="0" xfId="2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/>
    <xf numFmtId="0" fontId="14" fillId="0" borderId="12" xfId="0" applyFont="1" applyBorder="1"/>
    <xf numFmtId="0" fontId="16" fillId="0" borderId="12" xfId="0" applyFont="1" applyBorder="1"/>
    <xf numFmtId="0" fontId="17" fillId="0" borderId="12" xfId="0" applyFont="1" applyBorder="1"/>
    <xf numFmtId="0" fontId="14" fillId="0" borderId="14" xfId="0" applyFont="1" applyBorder="1" applyAlignment="1">
      <alignment horizontal="center"/>
    </xf>
    <xf numFmtId="0" fontId="14" fillId="0" borderId="3" xfId="0" applyFont="1" applyBorder="1"/>
    <xf numFmtId="0" fontId="14" fillId="0" borderId="14" xfId="0" applyFont="1" applyBorder="1"/>
    <xf numFmtId="3" fontId="5" fillId="0" borderId="0" xfId="2" applyNumberFormat="1" applyFont="1" applyFill="1" applyBorder="1"/>
    <xf numFmtId="3" fontId="3" fillId="0" borderId="0" xfId="2" applyNumberFormat="1" applyFont="1" applyFill="1" applyBorder="1"/>
    <xf numFmtId="3" fontId="18" fillId="0" borderId="0" xfId="2" applyNumberFormat="1" applyFont="1" applyFill="1" applyBorder="1"/>
    <xf numFmtId="3" fontId="1" fillId="4" borderId="0" xfId="2" applyNumberFormat="1" applyFont="1" applyFill="1" applyBorder="1"/>
    <xf numFmtId="3" fontId="19" fillId="0" borderId="1" xfId="2" applyNumberFormat="1" applyFont="1" applyBorder="1"/>
    <xf numFmtId="164" fontId="3" fillId="4" borderId="0" xfId="2" applyNumberFormat="1" applyFont="1" applyFill="1"/>
    <xf numFmtId="3" fontId="20" fillId="4" borderId="0" xfId="2" applyNumberFormat="1" applyFont="1" applyFill="1"/>
    <xf numFmtId="164" fontId="20" fillId="4" borderId="0" xfId="2" applyNumberFormat="1" applyFont="1" applyFill="1"/>
    <xf numFmtId="3" fontId="0" fillId="4" borderId="4" xfId="2" applyNumberFormat="1" applyFont="1" applyFill="1" applyBorder="1"/>
    <xf numFmtId="0" fontId="21" fillId="0" borderId="12" xfId="0" applyFont="1" applyBorder="1"/>
    <xf numFmtId="0" fontId="21" fillId="0" borderId="14" xfId="0" applyFont="1" applyBorder="1"/>
    <xf numFmtId="0" fontId="25" fillId="0" borderId="12" xfId="0" applyFont="1" applyBorder="1"/>
    <xf numFmtId="0" fontId="26" fillId="0" borderId="13" xfId="0" applyFont="1" applyBorder="1"/>
    <xf numFmtId="0" fontId="16" fillId="5" borderId="12" xfId="0" applyFont="1" applyFill="1" applyBorder="1"/>
    <xf numFmtId="0" fontId="26" fillId="0" borderId="12" xfId="0" applyFont="1" applyBorder="1" applyAlignment="1">
      <alignment horizontal="center"/>
    </xf>
    <xf numFmtId="165" fontId="7" fillId="4" borderId="7" xfId="0" applyNumberFormat="1" applyFont="1" applyFill="1" applyBorder="1" applyAlignment="1">
      <alignment horizontal="right"/>
    </xf>
    <xf numFmtId="164" fontId="1" fillId="4" borderId="6" xfId="2" applyNumberFormat="1" applyFont="1" applyFill="1" applyBorder="1" applyAlignment="1">
      <alignment horizontal="right"/>
    </xf>
    <xf numFmtId="3" fontId="1" fillId="4" borderId="6" xfId="2" applyNumberFormat="1" applyFont="1" applyFill="1" applyBorder="1" applyAlignment="1">
      <alignment horizontal="right"/>
    </xf>
    <xf numFmtId="4" fontId="1" fillId="4" borderId="6" xfId="2" applyNumberFormat="1" applyFont="1" applyFill="1" applyBorder="1" applyAlignment="1">
      <alignment horizontal="right"/>
    </xf>
    <xf numFmtId="165" fontId="1" fillId="4" borderId="7" xfId="2" applyNumberFormat="1" applyFont="1" applyFill="1" applyBorder="1"/>
    <xf numFmtId="168" fontId="3" fillId="4" borderId="0" xfId="1" applyNumberFormat="1" applyFont="1" applyFill="1"/>
    <xf numFmtId="165" fontId="0" fillId="4" borderId="7" xfId="0" applyNumberFormat="1" applyFont="1" applyFill="1" applyBorder="1"/>
    <xf numFmtId="164" fontId="0" fillId="4" borderId="6" xfId="2" applyNumberFormat="1" applyFont="1" applyFill="1" applyBorder="1" applyAlignment="1">
      <alignment horizontal="right"/>
    </xf>
    <xf numFmtId="0" fontId="24" fillId="0" borderId="13" xfId="0" applyFont="1" applyBorder="1"/>
    <xf numFmtId="0" fontId="27" fillId="0" borderId="13" xfId="0" applyFont="1" applyBorder="1"/>
    <xf numFmtId="3" fontId="3" fillId="4" borderId="4" xfId="2" applyNumberFormat="1" applyFont="1" applyFill="1" applyBorder="1"/>
    <xf numFmtId="3" fontId="3" fillId="4" borderId="4" xfId="2" applyNumberFormat="1" applyFont="1" applyFill="1" applyBorder="1" applyAlignment="1"/>
    <xf numFmtId="3" fontId="20" fillId="4" borderId="4" xfId="2" applyNumberFormat="1" applyFont="1" applyFill="1" applyBorder="1"/>
    <xf numFmtId="0" fontId="27" fillId="0" borderId="12" xfId="0" applyFont="1" applyBorder="1"/>
    <xf numFmtId="3" fontId="20" fillId="0" borderId="0" xfId="2" applyNumberFormat="1" applyFont="1"/>
    <xf numFmtId="9" fontId="1" fillId="0" borderId="0" xfId="1" applyFont="1" applyFill="1"/>
    <xf numFmtId="167" fontId="1" fillId="4" borderId="7" xfId="3" applyNumberFormat="1" applyFont="1" applyFill="1" applyBorder="1" applyAlignment="1">
      <alignment horizontal="right"/>
    </xf>
    <xf numFmtId="0" fontId="7" fillId="0" borderId="0" xfId="0" applyFont="1" applyBorder="1"/>
    <xf numFmtId="0" fontId="7" fillId="0" borderId="15" xfId="0" applyFont="1" applyBorder="1"/>
    <xf numFmtId="165" fontId="7" fillId="0" borderId="17" xfId="0" applyNumberFormat="1" applyFont="1" applyBorder="1"/>
    <xf numFmtId="0" fontId="7" fillId="0" borderId="19" xfId="0" applyFont="1" applyBorder="1"/>
    <xf numFmtId="165" fontId="7" fillId="0" borderId="20" xfId="0" applyNumberFormat="1" applyFont="1" applyBorder="1"/>
    <xf numFmtId="0" fontId="7" fillId="0" borderId="6" xfId="0" applyFont="1" applyBorder="1" applyAlignment="1">
      <alignment horizontal="right"/>
    </xf>
    <xf numFmtId="6" fontId="3" fillId="0" borderId="21" xfId="0" applyNumberFormat="1" applyFont="1" applyBorder="1" applyAlignment="1">
      <alignment horizontal="right"/>
    </xf>
    <xf numFmtId="6" fontId="3" fillId="0" borderId="22" xfId="0" applyNumberFormat="1" applyFont="1" applyBorder="1" applyAlignment="1">
      <alignment horizontal="right"/>
    </xf>
    <xf numFmtId="3" fontId="3" fillId="0" borderId="23" xfId="2" applyNumberFormat="1" applyFont="1" applyBorder="1" applyAlignment="1">
      <alignment horizontal="right"/>
    </xf>
    <xf numFmtId="6" fontId="3" fillId="0" borderId="24" xfId="0" applyNumberFormat="1" applyFont="1" applyBorder="1" applyAlignment="1">
      <alignment horizontal="right"/>
    </xf>
    <xf numFmtId="0" fontId="31" fillId="0" borderId="16" xfId="0" applyFont="1" applyBorder="1"/>
    <xf numFmtId="0" fontId="8" fillId="0" borderId="25" xfId="0" applyFont="1" applyBorder="1"/>
    <xf numFmtId="0" fontId="3" fillId="0" borderId="25" xfId="0" applyFont="1" applyBorder="1"/>
    <xf numFmtId="6" fontId="3" fillId="0" borderId="25" xfId="0" applyNumberFormat="1" applyFont="1" applyBorder="1"/>
    <xf numFmtId="0" fontId="30" fillId="0" borderId="15" xfId="0" applyFont="1" applyBorder="1"/>
    <xf numFmtId="165" fontId="7" fillId="0" borderId="15" xfId="0" applyNumberFormat="1" applyFont="1" applyBorder="1"/>
    <xf numFmtId="3" fontId="3" fillId="4" borderId="7" xfId="2" applyNumberFormat="1" applyFont="1" applyFill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6" fillId="0" borderId="12" xfId="0" applyFont="1" applyBorder="1"/>
    <xf numFmtId="0" fontId="14" fillId="0" borderId="12" xfId="0" applyFont="1" applyFill="1" applyBorder="1"/>
    <xf numFmtId="0" fontId="31" fillId="0" borderId="18" xfId="0" applyFont="1" applyBorder="1"/>
    <xf numFmtId="3" fontId="3" fillId="4" borderId="2" xfId="2" applyNumberFormat="1" applyFont="1" applyFill="1" applyBorder="1"/>
    <xf numFmtId="0" fontId="33" fillId="5" borderId="12" xfId="0" applyFont="1" applyFill="1" applyBorder="1"/>
    <xf numFmtId="0" fontId="27" fillId="5" borderId="12" xfId="0" applyFont="1" applyFill="1" applyBorder="1"/>
    <xf numFmtId="3" fontId="3" fillId="0" borderId="0" xfId="2" applyNumberFormat="1" applyFont="1" applyAlignment="1">
      <alignment horizontal="center"/>
    </xf>
    <xf numFmtId="3" fontId="20" fillId="0" borderId="0" xfId="2" applyNumberFormat="1" applyFont="1" applyAlignment="1">
      <alignment horizontal="center"/>
    </xf>
    <xf numFmtId="3" fontId="3" fillId="4" borderId="4" xfId="2" applyNumberFormat="1" applyFont="1" applyFill="1" applyBorder="1" applyAlignment="1">
      <alignment horizontal="center"/>
    </xf>
    <xf numFmtId="3" fontId="20" fillId="4" borderId="4" xfId="2" applyNumberFormat="1" applyFont="1" applyFill="1" applyBorder="1" applyAlignment="1">
      <alignment horizontal="center"/>
    </xf>
  </cellXfs>
  <cellStyles count="5">
    <cellStyle name="Comma" xfId="3" builtinId="3"/>
    <cellStyle name="Currency" xfId="4" builtinId="4"/>
    <cellStyle name="Normal" xfId="0" builtinId="0"/>
    <cellStyle name="Normal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113"/>
  <sheetViews>
    <sheetView workbookViewId="0">
      <selection activeCell="P6" sqref="P6"/>
    </sheetView>
  </sheetViews>
  <sheetFormatPr defaultRowHeight="15"/>
  <cols>
    <col min="1" max="1" width="20.140625" style="18" customWidth="1"/>
    <col min="2" max="2" width="13.7109375" style="18" customWidth="1"/>
    <col min="3" max="3" width="10.28515625" style="18" customWidth="1"/>
    <col min="4" max="4" width="17.7109375" style="18" customWidth="1"/>
    <col min="5" max="5" width="10.28515625" style="18" bestFit="1" customWidth="1"/>
    <col min="6" max="7" width="9.28515625" style="18" bestFit="1" customWidth="1"/>
    <col min="8" max="16" width="10.5703125" style="18" bestFit="1" customWidth="1"/>
    <col min="17" max="17" width="11.140625" style="19" customWidth="1"/>
    <col min="18" max="18" width="10.5703125" style="8" bestFit="1" customWidth="1"/>
    <col min="19" max="259" width="8.85546875" style="8"/>
    <col min="260" max="260" width="19.140625" style="8" customWidth="1"/>
    <col min="261" max="272" width="8.85546875" style="8"/>
    <col min="273" max="273" width="10.42578125" style="8" customWidth="1"/>
    <col min="274" max="515" width="8.85546875" style="8"/>
    <col min="516" max="516" width="19.140625" style="8" customWidth="1"/>
    <col min="517" max="528" width="8.85546875" style="8"/>
    <col min="529" max="529" width="10.42578125" style="8" customWidth="1"/>
    <col min="530" max="771" width="8.85546875" style="8"/>
    <col min="772" max="772" width="19.140625" style="8" customWidth="1"/>
    <col min="773" max="784" width="8.85546875" style="8"/>
    <col min="785" max="785" width="10.42578125" style="8" customWidth="1"/>
    <col min="786" max="1027" width="8.85546875" style="8"/>
    <col min="1028" max="1028" width="19.140625" style="8" customWidth="1"/>
    <col min="1029" max="1040" width="8.85546875" style="8"/>
    <col min="1041" max="1041" width="10.42578125" style="8" customWidth="1"/>
    <col min="1042" max="1283" width="8.85546875" style="8"/>
    <col min="1284" max="1284" width="19.140625" style="8" customWidth="1"/>
    <col min="1285" max="1296" width="8.85546875" style="8"/>
    <col min="1297" max="1297" width="10.42578125" style="8" customWidth="1"/>
    <col min="1298" max="1539" width="8.85546875" style="8"/>
    <col min="1540" max="1540" width="19.140625" style="8" customWidth="1"/>
    <col min="1541" max="1552" width="8.85546875" style="8"/>
    <col min="1553" max="1553" width="10.42578125" style="8" customWidth="1"/>
    <col min="1554" max="1795" width="8.85546875" style="8"/>
    <col min="1796" max="1796" width="19.140625" style="8" customWidth="1"/>
    <col min="1797" max="1808" width="8.85546875" style="8"/>
    <col min="1809" max="1809" width="10.42578125" style="8" customWidth="1"/>
    <col min="1810" max="2051" width="8.85546875" style="8"/>
    <col min="2052" max="2052" width="19.140625" style="8" customWidth="1"/>
    <col min="2053" max="2064" width="8.85546875" style="8"/>
    <col min="2065" max="2065" width="10.42578125" style="8" customWidth="1"/>
    <col min="2066" max="2307" width="8.85546875" style="8"/>
    <col min="2308" max="2308" width="19.140625" style="8" customWidth="1"/>
    <col min="2309" max="2320" width="8.85546875" style="8"/>
    <col min="2321" max="2321" width="10.42578125" style="8" customWidth="1"/>
    <col min="2322" max="2563" width="8.85546875" style="8"/>
    <col min="2564" max="2564" width="19.140625" style="8" customWidth="1"/>
    <col min="2565" max="2576" width="8.85546875" style="8"/>
    <col min="2577" max="2577" width="10.42578125" style="8" customWidth="1"/>
    <col min="2578" max="2819" width="8.85546875" style="8"/>
    <col min="2820" max="2820" width="19.140625" style="8" customWidth="1"/>
    <col min="2821" max="2832" width="8.85546875" style="8"/>
    <col min="2833" max="2833" width="10.42578125" style="8" customWidth="1"/>
    <col min="2834" max="3075" width="8.85546875" style="8"/>
    <col min="3076" max="3076" width="19.140625" style="8" customWidth="1"/>
    <col min="3077" max="3088" width="8.85546875" style="8"/>
    <col min="3089" max="3089" width="10.42578125" style="8" customWidth="1"/>
    <col min="3090" max="3331" width="8.85546875" style="8"/>
    <col min="3332" max="3332" width="19.140625" style="8" customWidth="1"/>
    <col min="3333" max="3344" width="8.85546875" style="8"/>
    <col min="3345" max="3345" width="10.42578125" style="8" customWidth="1"/>
    <col min="3346" max="3587" width="8.85546875" style="8"/>
    <col min="3588" max="3588" width="19.140625" style="8" customWidth="1"/>
    <col min="3589" max="3600" width="8.85546875" style="8"/>
    <col min="3601" max="3601" width="10.42578125" style="8" customWidth="1"/>
    <col min="3602" max="3843" width="8.85546875" style="8"/>
    <col min="3844" max="3844" width="19.140625" style="8" customWidth="1"/>
    <col min="3845" max="3856" width="8.85546875" style="8"/>
    <col min="3857" max="3857" width="10.42578125" style="8" customWidth="1"/>
    <col min="3858" max="4099" width="8.85546875" style="8"/>
    <col min="4100" max="4100" width="19.140625" style="8" customWidth="1"/>
    <col min="4101" max="4112" width="8.85546875" style="8"/>
    <col min="4113" max="4113" width="10.42578125" style="8" customWidth="1"/>
    <col min="4114" max="4355" width="8.85546875" style="8"/>
    <col min="4356" max="4356" width="19.140625" style="8" customWidth="1"/>
    <col min="4357" max="4368" width="8.85546875" style="8"/>
    <col min="4369" max="4369" width="10.42578125" style="8" customWidth="1"/>
    <col min="4370" max="4611" width="8.85546875" style="8"/>
    <col min="4612" max="4612" width="19.140625" style="8" customWidth="1"/>
    <col min="4613" max="4624" width="8.85546875" style="8"/>
    <col min="4625" max="4625" width="10.42578125" style="8" customWidth="1"/>
    <col min="4626" max="4867" width="8.85546875" style="8"/>
    <col min="4868" max="4868" width="19.140625" style="8" customWidth="1"/>
    <col min="4869" max="4880" width="8.85546875" style="8"/>
    <col min="4881" max="4881" width="10.42578125" style="8" customWidth="1"/>
    <col min="4882" max="5123" width="8.85546875" style="8"/>
    <col min="5124" max="5124" width="19.140625" style="8" customWidth="1"/>
    <col min="5125" max="5136" width="8.85546875" style="8"/>
    <col min="5137" max="5137" width="10.42578125" style="8" customWidth="1"/>
    <col min="5138" max="5379" width="8.85546875" style="8"/>
    <col min="5380" max="5380" width="19.140625" style="8" customWidth="1"/>
    <col min="5381" max="5392" width="8.85546875" style="8"/>
    <col min="5393" max="5393" width="10.42578125" style="8" customWidth="1"/>
    <col min="5394" max="5635" width="8.85546875" style="8"/>
    <col min="5636" max="5636" width="19.140625" style="8" customWidth="1"/>
    <col min="5637" max="5648" width="8.85546875" style="8"/>
    <col min="5649" max="5649" width="10.42578125" style="8" customWidth="1"/>
    <col min="5650" max="5891" width="8.85546875" style="8"/>
    <col min="5892" max="5892" width="19.140625" style="8" customWidth="1"/>
    <col min="5893" max="5904" width="8.85546875" style="8"/>
    <col min="5905" max="5905" width="10.42578125" style="8" customWidth="1"/>
    <col min="5906" max="6147" width="8.85546875" style="8"/>
    <col min="6148" max="6148" width="19.140625" style="8" customWidth="1"/>
    <col min="6149" max="6160" width="8.85546875" style="8"/>
    <col min="6161" max="6161" width="10.42578125" style="8" customWidth="1"/>
    <col min="6162" max="6403" width="8.85546875" style="8"/>
    <col min="6404" max="6404" width="19.140625" style="8" customWidth="1"/>
    <col min="6405" max="6416" width="8.85546875" style="8"/>
    <col min="6417" max="6417" width="10.42578125" style="8" customWidth="1"/>
    <col min="6418" max="6659" width="8.85546875" style="8"/>
    <col min="6660" max="6660" width="19.140625" style="8" customWidth="1"/>
    <col min="6661" max="6672" width="8.85546875" style="8"/>
    <col min="6673" max="6673" width="10.42578125" style="8" customWidth="1"/>
    <col min="6674" max="6915" width="8.85546875" style="8"/>
    <col min="6916" max="6916" width="19.140625" style="8" customWidth="1"/>
    <col min="6917" max="6928" width="8.85546875" style="8"/>
    <col min="6929" max="6929" width="10.42578125" style="8" customWidth="1"/>
    <col min="6930" max="7171" width="8.85546875" style="8"/>
    <col min="7172" max="7172" width="19.140625" style="8" customWidth="1"/>
    <col min="7173" max="7184" width="8.85546875" style="8"/>
    <col min="7185" max="7185" width="10.42578125" style="8" customWidth="1"/>
    <col min="7186" max="7427" width="8.85546875" style="8"/>
    <col min="7428" max="7428" width="19.140625" style="8" customWidth="1"/>
    <col min="7429" max="7440" width="8.85546875" style="8"/>
    <col min="7441" max="7441" width="10.42578125" style="8" customWidth="1"/>
    <col min="7442" max="7683" width="8.85546875" style="8"/>
    <col min="7684" max="7684" width="19.140625" style="8" customWidth="1"/>
    <col min="7685" max="7696" width="8.85546875" style="8"/>
    <col min="7697" max="7697" width="10.42578125" style="8" customWidth="1"/>
    <col min="7698" max="7939" width="8.85546875" style="8"/>
    <col min="7940" max="7940" width="19.140625" style="8" customWidth="1"/>
    <col min="7941" max="7952" width="8.85546875" style="8"/>
    <col min="7953" max="7953" width="10.42578125" style="8" customWidth="1"/>
    <col min="7954" max="8195" width="8.85546875" style="8"/>
    <col min="8196" max="8196" width="19.140625" style="8" customWidth="1"/>
    <col min="8197" max="8208" width="8.85546875" style="8"/>
    <col min="8209" max="8209" width="10.42578125" style="8" customWidth="1"/>
    <col min="8210" max="8451" width="8.85546875" style="8"/>
    <col min="8452" max="8452" width="19.140625" style="8" customWidth="1"/>
    <col min="8453" max="8464" width="8.85546875" style="8"/>
    <col min="8465" max="8465" width="10.42578125" style="8" customWidth="1"/>
    <col min="8466" max="8707" width="8.85546875" style="8"/>
    <col min="8708" max="8708" width="19.140625" style="8" customWidth="1"/>
    <col min="8709" max="8720" width="8.85546875" style="8"/>
    <col min="8721" max="8721" width="10.42578125" style="8" customWidth="1"/>
    <col min="8722" max="8963" width="8.85546875" style="8"/>
    <col min="8964" max="8964" width="19.140625" style="8" customWidth="1"/>
    <col min="8965" max="8976" width="8.85546875" style="8"/>
    <col min="8977" max="8977" width="10.42578125" style="8" customWidth="1"/>
    <col min="8978" max="9219" width="8.85546875" style="8"/>
    <col min="9220" max="9220" width="19.140625" style="8" customWidth="1"/>
    <col min="9221" max="9232" width="8.85546875" style="8"/>
    <col min="9233" max="9233" width="10.42578125" style="8" customWidth="1"/>
    <col min="9234" max="9475" width="8.85546875" style="8"/>
    <col min="9476" max="9476" width="19.140625" style="8" customWidth="1"/>
    <col min="9477" max="9488" width="8.85546875" style="8"/>
    <col min="9489" max="9489" width="10.42578125" style="8" customWidth="1"/>
    <col min="9490" max="9731" width="8.85546875" style="8"/>
    <col min="9732" max="9732" width="19.140625" style="8" customWidth="1"/>
    <col min="9733" max="9744" width="8.85546875" style="8"/>
    <col min="9745" max="9745" width="10.42578125" style="8" customWidth="1"/>
    <col min="9746" max="9987" width="8.85546875" style="8"/>
    <col min="9988" max="9988" width="19.140625" style="8" customWidth="1"/>
    <col min="9989" max="10000" width="8.85546875" style="8"/>
    <col min="10001" max="10001" width="10.42578125" style="8" customWidth="1"/>
    <col min="10002" max="10243" width="8.85546875" style="8"/>
    <col min="10244" max="10244" width="19.140625" style="8" customWidth="1"/>
    <col min="10245" max="10256" width="8.85546875" style="8"/>
    <col min="10257" max="10257" width="10.42578125" style="8" customWidth="1"/>
    <col min="10258" max="10499" width="8.85546875" style="8"/>
    <col min="10500" max="10500" width="19.140625" style="8" customWidth="1"/>
    <col min="10501" max="10512" width="8.85546875" style="8"/>
    <col min="10513" max="10513" width="10.42578125" style="8" customWidth="1"/>
    <col min="10514" max="10755" width="8.85546875" style="8"/>
    <col min="10756" max="10756" width="19.140625" style="8" customWidth="1"/>
    <col min="10757" max="10768" width="8.85546875" style="8"/>
    <col min="10769" max="10769" width="10.42578125" style="8" customWidth="1"/>
    <col min="10770" max="11011" width="8.85546875" style="8"/>
    <col min="11012" max="11012" width="19.140625" style="8" customWidth="1"/>
    <col min="11013" max="11024" width="8.85546875" style="8"/>
    <col min="11025" max="11025" width="10.42578125" style="8" customWidth="1"/>
    <col min="11026" max="11267" width="8.85546875" style="8"/>
    <col min="11268" max="11268" width="19.140625" style="8" customWidth="1"/>
    <col min="11269" max="11280" width="8.85546875" style="8"/>
    <col min="11281" max="11281" width="10.42578125" style="8" customWidth="1"/>
    <col min="11282" max="11523" width="8.85546875" style="8"/>
    <col min="11524" max="11524" width="19.140625" style="8" customWidth="1"/>
    <col min="11525" max="11536" width="8.85546875" style="8"/>
    <col min="11537" max="11537" width="10.42578125" style="8" customWidth="1"/>
    <col min="11538" max="11779" width="8.85546875" style="8"/>
    <col min="11780" max="11780" width="19.140625" style="8" customWidth="1"/>
    <col min="11781" max="11792" width="8.85546875" style="8"/>
    <col min="11793" max="11793" width="10.42578125" style="8" customWidth="1"/>
    <col min="11794" max="12035" width="8.85546875" style="8"/>
    <col min="12036" max="12036" width="19.140625" style="8" customWidth="1"/>
    <col min="12037" max="12048" width="8.85546875" style="8"/>
    <col min="12049" max="12049" width="10.42578125" style="8" customWidth="1"/>
    <col min="12050" max="12291" width="8.85546875" style="8"/>
    <col min="12292" max="12292" width="19.140625" style="8" customWidth="1"/>
    <col min="12293" max="12304" width="8.85546875" style="8"/>
    <col min="12305" max="12305" width="10.42578125" style="8" customWidth="1"/>
    <col min="12306" max="12547" width="8.85546875" style="8"/>
    <col min="12548" max="12548" width="19.140625" style="8" customWidth="1"/>
    <col min="12549" max="12560" width="8.85546875" style="8"/>
    <col min="12561" max="12561" width="10.42578125" style="8" customWidth="1"/>
    <col min="12562" max="12803" width="8.85546875" style="8"/>
    <col min="12804" max="12804" width="19.140625" style="8" customWidth="1"/>
    <col min="12805" max="12816" width="8.85546875" style="8"/>
    <col min="12817" max="12817" width="10.42578125" style="8" customWidth="1"/>
    <col min="12818" max="13059" width="8.85546875" style="8"/>
    <col min="13060" max="13060" width="19.140625" style="8" customWidth="1"/>
    <col min="13061" max="13072" width="8.85546875" style="8"/>
    <col min="13073" max="13073" width="10.42578125" style="8" customWidth="1"/>
    <col min="13074" max="13315" width="8.85546875" style="8"/>
    <col min="13316" max="13316" width="19.140625" style="8" customWidth="1"/>
    <col min="13317" max="13328" width="8.85546875" style="8"/>
    <col min="13329" max="13329" width="10.42578125" style="8" customWidth="1"/>
    <col min="13330" max="13571" width="8.85546875" style="8"/>
    <col min="13572" max="13572" width="19.140625" style="8" customWidth="1"/>
    <col min="13573" max="13584" width="8.85546875" style="8"/>
    <col min="13585" max="13585" width="10.42578125" style="8" customWidth="1"/>
    <col min="13586" max="13827" width="8.85546875" style="8"/>
    <col min="13828" max="13828" width="19.140625" style="8" customWidth="1"/>
    <col min="13829" max="13840" width="8.85546875" style="8"/>
    <col min="13841" max="13841" width="10.42578125" style="8" customWidth="1"/>
    <col min="13842" max="14083" width="8.85546875" style="8"/>
    <col min="14084" max="14084" width="19.140625" style="8" customWidth="1"/>
    <col min="14085" max="14096" width="8.85546875" style="8"/>
    <col min="14097" max="14097" width="10.42578125" style="8" customWidth="1"/>
    <col min="14098" max="14339" width="8.85546875" style="8"/>
    <col min="14340" max="14340" width="19.140625" style="8" customWidth="1"/>
    <col min="14341" max="14352" width="8.85546875" style="8"/>
    <col min="14353" max="14353" width="10.42578125" style="8" customWidth="1"/>
    <col min="14354" max="14595" width="8.85546875" style="8"/>
    <col min="14596" max="14596" width="19.140625" style="8" customWidth="1"/>
    <col min="14597" max="14608" width="8.85546875" style="8"/>
    <col min="14609" max="14609" width="10.42578125" style="8" customWidth="1"/>
    <col min="14610" max="14851" width="8.85546875" style="8"/>
    <col min="14852" max="14852" width="19.140625" style="8" customWidth="1"/>
    <col min="14853" max="14864" width="8.85546875" style="8"/>
    <col min="14865" max="14865" width="10.42578125" style="8" customWidth="1"/>
    <col min="14866" max="15107" width="8.85546875" style="8"/>
    <col min="15108" max="15108" width="19.140625" style="8" customWidth="1"/>
    <col min="15109" max="15120" width="8.85546875" style="8"/>
    <col min="15121" max="15121" width="10.42578125" style="8" customWidth="1"/>
    <col min="15122" max="15363" width="8.85546875" style="8"/>
    <col min="15364" max="15364" width="19.140625" style="8" customWidth="1"/>
    <col min="15365" max="15376" width="8.85546875" style="8"/>
    <col min="15377" max="15377" width="10.42578125" style="8" customWidth="1"/>
    <col min="15378" max="15619" width="8.85546875" style="8"/>
    <col min="15620" max="15620" width="19.140625" style="8" customWidth="1"/>
    <col min="15621" max="15632" width="8.85546875" style="8"/>
    <col min="15633" max="15633" width="10.42578125" style="8" customWidth="1"/>
    <col min="15634" max="15875" width="8.85546875" style="8"/>
    <col min="15876" max="15876" width="19.140625" style="8" customWidth="1"/>
    <col min="15877" max="15888" width="8.85546875" style="8"/>
    <col min="15889" max="15889" width="10.42578125" style="8" customWidth="1"/>
    <col min="15890" max="16131" width="8.85546875" style="8"/>
    <col min="16132" max="16132" width="19.140625" style="8" customWidth="1"/>
    <col min="16133" max="16144" width="8.85546875" style="8"/>
    <col min="16145" max="16145" width="10.42578125" style="8" customWidth="1"/>
    <col min="16146" max="16384" width="8.85546875" style="8"/>
  </cols>
  <sheetData>
    <row r="1" spans="1:28">
      <c r="A1" s="107" t="s">
        <v>21</v>
      </c>
      <c r="B1" s="158"/>
      <c r="C1" s="1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/>
      <c r="Q1" s="6"/>
      <c r="R1" s="7"/>
    </row>
    <row r="2" spans="1:28" ht="15.75" thickBot="1">
      <c r="A2" s="9" t="s">
        <v>0</v>
      </c>
      <c r="B2" s="128"/>
      <c r="C2" s="10"/>
      <c r="D2" s="111" t="s">
        <v>95</v>
      </c>
      <c r="E2" s="129"/>
      <c r="F2" s="129"/>
      <c r="G2" s="129"/>
      <c r="H2" s="129"/>
      <c r="I2" s="11"/>
      <c r="J2" s="11"/>
      <c r="K2" s="12"/>
      <c r="L2" s="13"/>
      <c r="M2" s="13"/>
      <c r="N2" s="13"/>
      <c r="O2" s="11"/>
      <c r="P2" s="14"/>
      <c r="Q2" s="15"/>
      <c r="R2" s="16"/>
      <c r="S2" s="17"/>
      <c r="T2" s="17"/>
      <c r="U2" s="17"/>
      <c r="V2" s="17"/>
      <c r="W2" s="17"/>
    </row>
    <row r="3" spans="1:28" ht="15.75" thickBot="1">
      <c r="C3" s="19"/>
      <c r="D3" s="19"/>
      <c r="E3" s="20" t="s">
        <v>60</v>
      </c>
      <c r="F3" s="20" t="s">
        <v>61</v>
      </c>
      <c r="G3" s="20" t="s">
        <v>62</v>
      </c>
      <c r="H3" s="20" t="s">
        <v>63</v>
      </c>
      <c r="I3" s="20" t="s">
        <v>64</v>
      </c>
      <c r="J3" s="20" t="s">
        <v>65</v>
      </c>
      <c r="K3" s="20" t="s">
        <v>66</v>
      </c>
      <c r="L3" s="20" t="s">
        <v>67</v>
      </c>
      <c r="M3" s="20" t="s">
        <v>68</v>
      </c>
      <c r="N3" s="20" t="s">
        <v>69</v>
      </c>
      <c r="O3" s="20" t="s">
        <v>70</v>
      </c>
      <c r="P3" s="20" t="s">
        <v>71</v>
      </c>
      <c r="Q3" s="21" t="s">
        <v>2</v>
      </c>
    </row>
    <row r="4" spans="1:28">
      <c r="A4" s="19" t="s">
        <v>126</v>
      </c>
      <c r="B4" s="108">
        <v>1</v>
      </c>
      <c r="D4" s="161" t="s">
        <v>127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25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68" t="e">
        <f>SUM(E4:P4)/COUNTIF(E4:P4,"&gt;0")</f>
        <v>#DIV/0!</v>
      </c>
    </row>
    <row r="5" spans="1:28">
      <c r="A5" s="19" t="s">
        <v>1</v>
      </c>
      <c r="B5" s="22" t="s">
        <v>2</v>
      </c>
      <c r="E5" s="120">
        <v>0</v>
      </c>
      <c r="F5" s="120">
        <v>0</v>
      </c>
      <c r="G5" s="120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69">
        <f>SUM(E5:P5)</f>
        <v>0</v>
      </c>
      <c r="R5" s="22"/>
    </row>
    <row r="6" spans="1:28">
      <c r="A6" s="19" t="s">
        <v>13</v>
      </c>
      <c r="B6" s="22"/>
      <c r="D6" s="122">
        <v>0</v>
      </c>
      <c r="E6" s="70">
        <f>+$D6*E5</f>
        <v>0</v>
      </c>
      <c r="F6" s="70">
        <f t="shared" ref="F6:P6" si="0">+$D6*F5</f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>
        <f t="shared" si="0"/>
        <v>0</v>
      </c>
      <c r="O6" s="70">
        <f t="shared" si="0"/>
        <v>0</v>
      </c>
      <c r="P6" s="70">
        <f t="shared" si="0"/>
        <v>0</v>
      </c>
      <c r="Q6" s="69">
        <f>SUM(E6:P6)</f>
        <v>0</v>
      </c>
      <c r="R6" s="22"/>
    </row>
    <row r="7" spans="1:28">
      <c r="A7" s="22"/>
      <c r="B7" s="22"/>
      <c r="C7" s="65"/>
      <c r="D7" s="133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69"/>
      <c r="R7" s="22"/>
    </row>
    <row r="8" spans="1:28">
      <c r="A8" s="19" t="s">
        <v>9</v>
      </c>
      <c r="B8" s="22"/>
      <c r="D8" s="123">
        <v>0</v>
      </c>
      <c r="E8" s="71">
        <f>+E6*$D8</f>
        <v>0</v>
      </c>
      <c r="F8" s="71">
        <f t="shared" ref="F8:P8" si="1">+F6*$D8</f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  <c r="K8" s="71">
        <f t="shared" si="1"/>
        <v>0</v>
      </c>
      <c r="L8" s="71">
        <f t="shared" si="1"/>
        <v>0</v>
      </c>
      <c r="M8" s="71">
        <f t="shared" si="1"/>
        <v>0</v>
      </c>
      <c r="N8" s="71">
        <f t="shared" si="1"/>
        <v>0</v>
      </c>
      <c r="O8" s="71">
        <f t="shared" si="1"/>
        <v>0</v>
      </c>
      <c r="P8" s="71">
        <f t="shared" si="1"/>
        <v>0</v>
      </c>
      <c r="Q8" s="69">
        <f>SUM(E8:P8)</f>
        <v>0</v>
      </c>
      <c r="S8" s="24"/>
      <c r="T8" s="24"/>
      <c r="U8" s="25"/>
      <c r="V8" s="25"/>
      <c r="W8" s="26"/>
      <c r="X8" s="26"/>
      <c r="Y8" s="26"/>
      <c r="Z8" s="26"/>
      <c r="AA8" s="26"/>
      <c r="AB8" s="26"/>
    </row>
    <row r="9" spans="1:28">
      <c r="A9" s="8"/>
      <c r="B9" s="22"/>
      <c r="D9" s="23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69"/>
      <c r="S9" s="24"/>
      <c r="T9" s="24"/>
      <c r="U9" s="25"/>
      <c r="V9" s="25"/>
      <c r="W9" s="26"/>
      <c r="X9" s="26"/>
      <c r="Y9" s="26"/>
      <c r="Z9" s="26"/>
      <c r="AA9" s="26"/>
      <c r="AB9" s="26"/>
    </row>
    <row r="10" spans="1:28">
      <c r="A10" s="19" t="s">
        <v>3</v>
      </c>
      <c r="D10" s="27"/>
      <c r="E10" s="73">
        <f>SUM(E8)</f>
        <v>0</v>
      </c>
      <c r="F10" s="73">
        <f>SUM(F8)</f>
        <v>0</v>
      </c>
      <c r="G10" s="73">
        <f t="shared" ref="G10:Q10" si="2">SUM(G8)</f>
        <v>0</v>
      </c>
      <c r="H10" s="73">
        <f t="shared" si="2"/>
        <v>0</v>
      </c>
      <c r="I10" s="73">
        <f t="shared" si="2"/>
        <v>0</v>
      </c>
      <c r="J10" s="73">
        <f t="shared" si="2"/>
        <v>0</v>
      </c>
      <c r="K10" s="73">
        <f t="shared" si="2"/>
        <v>0</v>
      </c>
      <c r="L10" s="73">
        <f t="shared" si="2"/>
        <v>0</v>
      </c>
      <c r="M10" s="73">
        <f t="shared" si="2"/>
        <v>0</v>
      </c>
      <c r="N10" s="73">
        <f t="shared" si="2"/>
        <v>0</v>
      </c>
      <c r="O10" s="73">
        <f t="shared" si="2"/>
        <v>0</v>
      </c>
      <c r="P10" s="73">
        <f t="shared" si="2"/>
        <v>0</v>
      </c>
      <c r="Q10" s="74">
        <f t="shared" si="2"/>
        <v>0</v>
      </c>
      <c r="S10" s="24"/>
      <c r="T10" s="24"/>
      <c r="U10" s="24"/>
      <c r="V10" s="24"/>
      <c r="W10" s="28"/>
      <c r="X10" s="28"/>
      <c r="Y10" s="28"/>
      <c r="Z10" s="28"/>
      <c r="AA10" s="28"/>
      <c r="AB10" s="28"/>
    </row>
    <row r="11" spans="1:28">
      <c r="A11" s="19"/>
      <c r="D11" s="2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5"/>
      <c r="S11" s="24"/>
      <c r="T11" s="24"/>
      <c r="U11" s="24"/>
      <c r="V11" s="24"/>
      <c r="W11" s="28"/>
      <c r="X11" s="28"/>
      <c r="Y11" s="28"/>
      <c r="Z11" s="28"/>
      <c r="AA11" s="28"/>
      <c r="AB11" s="28"/>
    </row>
    <row r="12" spans="1:28">
      <c r="A12" s="29" t="s">
        <v>4</v>
      </c>
      <c r="B12" s="30"/>
      <c r="C12" s="30"/>
      <c r="D12" s="31"/>
      <c r="E12" s="62"/>
      <c r="F12" s="62"/>
      <c r="G12" s="62"/>
      <c r="H12" s="62"/>
      <c r="I12" s="62"/>
      <c r="J12" s="62"/>
      <c r="K12" s="76"/>
      <c r="L12" s="76"/>
      <c r="M12" s="71"/>
      <c r="N12" s="71"/>
      <c r="O12" s="71"/>
      <c r="P12" s="71"/>
      <c r="Q12" s="77"/>
      <c r="S12" s="24"/>
      <c r="T12" s="24"/>
      <c r="U12" s="24"/>
      <c r="V12" s="24"/>
      <c r="W12" s="28"/>
      <c r="X12" s="28"/>
      <c r="Y12" s="28"/>
      <c r="Z12" s="28"/>
      <c r="AA12" s="28"/>
      <c r="AB12" s="28"/>
    </row>
    <row r="13" spans="1:28">
      <c r="A13" s="33" t="s">
        <v>17</v>
      </c>
      <c r="B13" s="34"/>
      <c r="C13" s="34"/>
      <c r="D13" s="124">
        <v>0</v>
      </c>
      <c r="E13" s="62">
        <f>+$D13/12*E4</f>
        <v>0</v>
      </c>
      <c r="F13" s="62">
        <f t="shared" ref="F13:P13" si="3">+$D13/12*F4</f>
        <v>0</v>
      </c>
      <c r="G13" s="62">
        <f t="shared" si="3"/>
        <v>0</v>
      </c>
      <c r="H13" s="62">
        <f t="shared" si="3"/>
        <v>0</v>
      </c>
      <c r="I13" s="62">
        <f t="shared" si="3"/>
        <v>0</v>
      </c>
      <c r="J13" s="62">
        <f t="shared" si="3"/>
        <v>0</v>
      </c>
      <c r="K13" s="62">
        <f t="shared" si="3"/>
        <v>0</v>
      </c>
      <c r="L13" s="62">
        <f t="shared" si="3"/>
        <v>0</v>
      </c>
      <c r="M13" s="62">
        <f t="shared" si="3"/>
        <v>0</v>
      </c>
      <c r="N13" s="62">
        <f t="shared" si="3"/>
        <v>0</v>
      </c>
      <c r="O13" s="62">
        <f t="shared" si="3"/>
        <v>0</v>
      </c>
      <c r="P13" s="62">
        <f t="shared" si="3"/>
        <v>0</v>
      </c>
      <c r="Q13" s="69">
        <f>SUM(E13:P13)</f>
        <v>0</v>
      </c>
      <c r="S13" s="25"/>
      <c r="T13" s="24"/>
      <c r="U13" s="24"/>
      <c r="V13" s="24"/>
      <c r="W13" s="28"/>
      <c r="X13" s="28"/>
      <c r="Y13" s="28"/>
      <c r="Z13" s="28"/>
      <c r="AA13" s="28"/>
      <c r="AB13" s="28"/>
    </row>
    <row r="14" spans="1:28">
      <c r="A14" s="33" t="s">
        <v>7</v>
      </c>
      <c r="B14" s="33"/>
      <c r="C14" s="33"/>
      <c r="D14" s="67">
        <v>0.188</v>
      </c>
      <c r="E14" s="62">
        <f>+E13*$D14</f>
        <v>0</v>
      </c>
      <c r="F14" s="62">
        <f t="shared" ref="F14:P14" si="4">+F13*$D14</f>
        <v>0</v>
      </c>
      <c r="G14" s="62">
        <f t="shared" si="4"/>
        <v>0</v>
      </c>
      <c r="H14" s="62">
        <f t="shared" si="4"/>
        <v>0</v>
      </c>
      <c r="I14" s="62">
        <f t="shared" si="4"/>
        <v>0</v>
      </c>
      <c r="J14" s="62">
        <f t="shared" si="4"/>
        <v>0</v>
      </c>
      <c r="K14" s="62">
        <f t="shared" si="4"/>
        <v>0</v>
      </c>
      <c r="L14" s="62">
        <f t="shared" si="4"/>
        <v>0</v>
      </c>
      <c r="M14" s="62">
        <f t="shared" si="4"/>
        <v>0</v>
      </c>
      <c r="N14" s="62">
        <f t="shared" si="4"/>
        <v>0</v>
      </c>
      <c r="O14" s="62">
        <f t="shared" si="4"/>
        <v>0</v>
      </c>
      <c r="P14" s="62">
        <f t="shared" si="4"/>
        <v>0</v>
      </c>
      <c r="Q14" s="69">
        <f>SUM(E14:P14)</f>
        <v>0</v>
      </c>
      <c r="S14" s="24"/>
      <c r="T14" s="25"/>
      <c r="U14" s="25"/>
      <c r="V14" s="25"/>
      <c r="W14" s="28"/>
      <c r="X14" s="28"/>
      <c r="Y14" s="28"/>
      <c r="Z14" s="28"/>
      <c r="AA14" s="28"/>
      <c r="AB14" s="28"/>
    </row>
    <row r="15" spans="1:28">
      <c r="A15" s="35" t="s">
        <v>8</v>
      </c>
      <c r="B15" s="36"/>
      <c r="C15" s="37"/>
      <c r="D15" s="118">
        <v>0</v>
      </c>
      <c r="E15" s="62">
        <f>IF(E5&gt;0,$D$15/12,0)</f>
        <v>0</v>
      </c>
      <c r="F15" s="62">
        <f t="shared" ref="F15:P15" si="5">IF(F5&gt;0,$D$15/12,0)</f>
        <v>0</v>
      </c>
      <c r="G15" s="62">
        <f t="shared" si="5"/>
        <v>0</v>
      </c>
      <c r="H15" s="62">
        <f t="shared" si="5"/>
        <v>0</v>
      </c>
      <c r="I15" s="62">
        <f t="shared" si="5"/>
        <v>0</v>
      </c>
      <c r="J15" s="62">
        <f t="shared" si="5"/>
        <v>0</v>
      </c>
      <c r="K15" s="62">
        <f t="shared" si="5"/>
        <v>0</v>
      </c>
      <c r="L15" s="62">
        <f t="shared" si="5"/>
        <v>0</v>
      </c>
      <c r="M15" s="62">
        <f t="shared" si="5"/>
        <v>0</v>
      </c>
      <c r="N15" s="62">
        <f t="shared" si="5"/>
        <v>0</v>
      </c>
      <c r="O15" s="62">
        <f t="shared" si="5"/>
        <v>0</v>
      </c>
      <c r="P15" s="62">
        <f t="shared" si="5"/>
        <v>0</v>
      </c>
      <c r="Q15" s="69">
        <f>SUM(E15:P15)</f>
        <v>0</v>
      </c>
      <c r="S15" s="24"/>
      <c r="T15" s="24"/>
      <c r="U15" s="24"/>
      <c r="V15" s="24"/>
      <c r="W15" s="28"/>
      <c r="X15" s="28"/>
      <c r="Y15" s="28"/>
      <c r="Z15" s="28"/>
      <c r="AA15" s="28"/>
      <c r="AB15" s="28"/>
    </row>
    <row r="16" spans="1:28">
      <c r="A16" s="33" t="s">
        <v>7</v>
      </c>
      <c r="B16" s="36"/>
      <c r="C16" s="37"/>
      <c r="D16" s="67">
        <v>0.3095</v>
      </c>
      <c r="E16" s="62">
        <f>+E15*$D16</f>
        <v>0</v>
      </c>
      <c r="F16" s="62">
        <f t="shared" ref="F16:P16" si="6">+F15*$D16</f>
        <v>0</v>
      </c>
      <c r="G16" s="62">
        <f t="shared" si="6"/>
        <v>0</v>
      </c>
      <c r="H16" s="62">
        <f t="shared" si="6"/>
        <v>0</v>
      </c>
      <c r="I16" s="62">
        <f t="shared" si="6"/>
        <v>0</v>
      </c>
      <c r="J16" s="62">
        <f t="shared" si="6"/>
        <v>0</v>
      </c>
      <c r="K16" s="62">
        <f t="shared" si="6"/>
        <v>0</v>
      </c>
      <c r="L16" s="62">
        <f t="shared" si="6"/>
        <v>0</v>
      </c>
      <c r="M16" s="62">
        <f t="shared" si="6"/>
        <v>0</v>
      </c>
      <c r="N16" s="62">
        <f t="shared" si="6"/>
        <v>0</v>
      </c>
      <c r="O16" s="62">
        <f t="shared" si="6"/>
        <v>0</v>
      </c>
      <c r="P16" s="62">
        <f t="shared" si="6"/>
        <v>0</v>
      </c>
      <c r="Q16" s="69">
        <f>SUM(E16:P16)</f>
        <v>0</v>
      </c>
      <c r="S16" s="24"/>
      <c r="T16" s="24"/>
      <c r="U16" s="24"/>
      <c r="V16" s="24"/>
      <c r="W16" s="28"/>
      <c r="X16" s="28"/>
      <c r="Y16" s="28"/>
      <c r="Z16" s="28"/>
      <c r="AA16" s="28"/>
      <c r="AB16" s="28"/>
    </row>
    <row r="17" spans="1:28">
      <c r="A17" s="35" t="s">
        <v>11</v>
      </c>
      <c r="B17" s="36"/>
      <c r="C17" s="37"/>
      <c r="D17" s="118">
        <v>0</v>
      </c>
      <c r="E17" s="62">
        <f>$D$17*E5</f>
        <v>0</v>
      </c>
      <c r="F17" s="62">
        <f t="shared" ref="F17:P17" si="7">$D$17*F5</f>
        <v>0</v>
      </c>
      <c r="G17" s="62">
        <f t="shared" si="7"/>
        <v>0</v>
      </c>
      <c r="H17" s="62">
        <f t="shared" si="7"/>
        <v>0</v>
      </c>
      <c r="I17" s="62">
        <f t="shared" si="7"/>
        <v>0</v>
      </c>
      <c r="J17" s="62">
        <f t="shared" si="7"/>
        <v>0</v>
      </c>
      <c r="K17" s="62">
        <f t="shared" si="7"/>
        <v>0</v>
      </c>
      <c r="L17" s="62">
        <f t="shared" si="7"/>
        <v>0</v>
      </c>
      <c r="M17" s="62">
        <f t="shared" si="7"/>
        <v>0</v>
      </c>
      <c r="N17" s="62">
        <f t="shared" si="7"/>
        <v>0</v>
      </c>
      <c r="O17" s="62">
        <f t="shared" si="7"/>
        <v>0</v>
      </c>
      <c r="P17" s="62">
        <f t="shared" si="7"/>
        <v>0</v>
      </c>
      <c r="Q17" s="69">
        <f>SUM(E17:P17)</f>
        <v>0</v>
      </c>
      <c r="S17" s="24"/>
      <c r="T17" s="24"/>
      <c r="U17" s="24"/>
      <c r="V17" s="24"/>
      <c r="W17" s="28"/>
      <c r="X17" s="28"/>
      <c r="Y17" s="28"/>
      <c r="Z17" s="28"/>
      <c r="AA17" s="28"/>
      <c r="AB17" s="28"/>
    </row>
    <row r="18" spans="1:28">
      <c r="A18" s="57" t="s">
        <v>14</v>
      </c>
      <c r="B18" s="36"/>
      <c r="C18" s="37"/>
      <c r="D18" s="63">
        <f t="shared" ref="D18:Q18" si="8">SUM(D13:D17)</f>
        <v>0.4975</v>
      </c>
      <c r="E18" s="78">
        <f t="shared" si="8"/>
        <v>0</v>
      </c>
      <c r="F18" s="78">
        <f t="shared" si="8"/>
        <v>0</v>
      </c>
      <c r="G18" s="78">
        <f t="shared" si="8"/>
        <v>0</v>
      </c>
      <c r="H18" s="78">
        <f t="shared" si="8"/>
        <v>0</v>
      </c>
      <c r="I18" s="78">
        <f t="shared" si="8"/>
        <v>0</v>
      </c>
      <c r="J18" s="78">
        <f t="shared" si="8"/>
        <v>0</v>
      </c>
      <c r="K18" s="78">
        <f t="shared" si="8"/>
        <v>0</v>
      </c>
      <c r="L18" s="78">
        <f t="shared" si="8"/>
        <v>0</v>
      </c>
      <c r="M18" s="78">
        <f t="shared" si="8"/>
        <v>0</v>
      </c>
      <c r="N18" s="78">
        <f t="shared" si="8"/>
        <v>0</v>
      </c>
      <c r="O18" s="78">
        <f t="shared" si="8"/>
        <v>0</v>
      </c>
      <c r="P18" s="78">
        <f t="shared" si="8"/>
        <v>0</v>
      </c>
      <c r="Q18" s="79">
        <f t="shared" si="8"/>
        <v>0</v>
      </c>
      <c r="S18" s="24"/>
      <c r="T18" s="24"/>
      <c r="U18" s="24"/>
      <c r="V18" s="24"/>
      <c r="W18" s="28"/>
      <c r="X18" s="28"/>
      <c r="Y18" s="28"/>
      <c r="Z18" s="28"/>
      <c r="AA18" s="28"/>
      <c r="AB18" s="28"/>
    </row>
    <row r="19" spans="1:28">
      <c r="A19" s="35"/>
      <c r="B19" s="36"/>
      <c r="C19" s="37"/>
      <c r="D19" s="3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77"/>
      <c r="S19" s="24"/>
      <c r="T19" s="24"/>
      <c r="U19" s="24"/>
      <c r="V19" s="24"/>
      <c r="W19" s="28"/>
      <c r="X19" s="28"/>
      <c r="Y19" s="28"/>
      <c r="Z19" s="28"/>
      <c r="AA19" s="28"/>
      <c r="AB19" s="28"/>
    </row>
    <row r="20" spans="1:28">
      <c r="A20" s="57" t="s">
        <v>15</v>
      </c>
      <c r="B20" s="36"/>
      <c r="C20" s="37"/>
      <c r="D20" s="32"/>
      <c r="E20" s="80">
        <f t="shared" ref="E20:Q20" si="9">E10-E18</f>
        <v>0</v>
      </c>
      <c r="F20" s="80">
        <f t="shared" si="9"/>
        <v>0</v>
      </c>
      <c r="G20" s="80">
        <f t="shared" si="9"/>
        <v>0</v>
      </c>
      <c r="H20" s="80">
        <f t="shared" si="9"/>
        <v>0</v>
      </c>
      <c r="I20" s="80">
        <f t="shared" si="9"/>
        <v>0</v>
      </c>
      <c r="J20" s="80">
        <f t="shared" si="9"/>
        <v>0</v>
      </c>
      <c r="K20" s="80">
        <f t="shared" si="9"/>
        <v>0</v>
      </c>
      <c r="L20" s="80">
        <f t="shared" si="9"/>
        <v>0</v>
      </c>
      <c r="M20" s="80">
        <f t="shared" si="9"/>
        <v>0</v>
      </c>
      <c r="N20" s="80">
        <f t="shared" si="9"/>
        <v>0</v>
      </c>
      <c r="O20" s="80">
        <f t="shared" si="9"/>
        <v>0</v>
      </c>
      <c r="P20" s="80">
        <f t="shared" si="9"/>
        <v>0</v>
      </c>
      <c r="Q20" s="81">
        <f t="shared" si="9"/>
        <v>0</v>
      </c>
      <c r="S20" s="24"/>
      <c r="T20" s="24"/>
      <c r="U20" s="24"/>
      <c r="V20" s="24"/>
      <c r="W20" s="28"/>
      <c r="X20" s="28"/>
      <c r="Y20" s="28"/>
      <c r="Z20" s="28"/>
      <c r="AA20" s="28"/>
      <c r="AB20" s="28"/>
    </row>
    <row r="21" spans="1:28">
      <c r="A21" s="35"/>
      <c r="B21" s="36"/>
      <c r="C21" s="37"/>
      <c r="D21" s="32"/>
      <c r="E21" s="8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77"/>
      <c r="S21" s="24"/>
      <c r="T21" s="24"/>
      <c r="U21" s="24"/>
      <c r="V21" s="24"/>
      <c r="W21" s="28"/>
      <c r="X21" s="28"/>
      <c r="Y21" s="28"/>
      <c r="Z21" s="28"/>
      <c r="AA21" s="28"/>
      <c r="AB21" s="28"/>
    </row>
    <row r="22" spans="1:28">
      <c r="A22" s="33" t="s">
        <v>16</v>
      </c>
      <c r="B22" s="60">
        <v>0.17</v>
      </c>
      <c r="C22" s="33"/>
      <c r="D22" s="32"/>
      <c r="E22" s="83">
        <f t="shared" ref="E22:P22" si="10">SUM(E10*$B22)</f>
        <v>0</v>
      </c>
      <c r="F22" s="83">
        <f t="shared" si="10"/>
        <v>0</v>
      </c>
      <c r="G22" s="83">
        <f t="shared" si="10"/>
        <v>0</v>
      </c>
      <c r="H22" s="83">
        <f t="shared" si="10"/>
        <v>0</v>
      </c>
      <c r="I22" s="83">
        <f t="shared" si="10"/>
        <v>0</v>
      </c>
      <c r="J22" s="83">
        <f t="shared" si="10"/>
        <v>0</v>
      </c>
      <c r="K22" s="83">
        <f t="shared" si="10"/>
        <v>0</v>
      </c>
      <c r="L22" s="83">
        <f t="shared" si="10"/>
        <v>0</v>
      </c>
      <c r="M22" s="83">
        <f t="shared" si="10"/>
        <v>0</v>
      </c>
      <c r="N22" s="83">
        <f t="shared" si="10"/>
        <v>0</v>
      </c>
      <c r="O22" s="83">
        <f t="shared" si="10"/>
        <v>0</v>
      </c>
      <c r="P22" s="83">
        <f t="shared" si="10"/>
        <v>0</v>
      </c>
      <c r="Q22" s="69">
        <f>SUM(B22:P22)</f>
        <v>0.17</v>
      </c>
      <c r="S22" s="24"/>
      <c r="T22" s="24"/>
      <c r="U22" s="24"/>
      <c r="V22" s="24"/>
      <c r="W22" s="28"/>
      <c r="X22" s="28"/>
      <c r="Y22" s="28"/>
      <c r="Z22" s="28"/>
      <c r="AA22" s="28"/>
      <c r="AB22" s="28"/>
    </row>
    <row r="23" spans="1:28">
      <c r="A23" s="33" t="s">
        <v>5</v>
      </c>
      <c r="B23" s="60">
        <v>4.4999999999999998E-2</v>
      </c>
      <c r="C23" s="33"/>
      <c r="D23" s="58"/>
      <c r="E23" s="83">
        <f t="shared" ref="E23:P23" si="11">SUM(E10*$B23)</f>
        <v>0</v>
      </c>
      <c r="F23" s="83">
        <f t="shared" si="11"/>
        <v>0</v>
      </c>
      <c r="G23" s="83">
        <f t="shared" si="11"/>
        <v>0</v>
      </c>
      <c r="H23" s="83">
        <f t="shared" si="11"/>
        <v>0</v>
      </c>
      <c r="I23" s="83">
        <f t="shared" si="11"/>
        <v>0</v>
      </c>
      <c r="J23" s="83">
        <f t="shared" si="11"/>
        <v>0</v>
      </c>
      <c r="K23" s="83">
        <f t="shared" si="11"/>
        <v>0</v>
      </c>
      <c r="L23" s="83">
        <f t="shared" si="11"/>
        <v>0</v>
      </c>
      <c r="M23" s="83">
        <f t="shared" si="11"/>
        <v>0</v>
      </c>
      <c r="N23" s="83">
        <f t="shared" si="11"/>
        <v>0</v>
      </c>
      <c r="O23" s="83">
        <f t="shared" si="11"/>
        <v>0</v>
      </c>
      <c r="P23" s="83">
        <f t="shared" si="11"/>
        <v>0</v>
      </c>
      <c r="Q23" s="69">
        <f t="shared" ref="Q23" si="12">SUM(E23:P23)</f>
        <v>0</v>
      </c>
      <c r="S23" s="24"/>
      <c r="T23" s="24"/>
      <c r="U23" s="24"/>
      <c r="V23" s="24"/>
      <c r="W23" s="28"/>
      <c r="X23" s="28"/>
      <c r="Y23" s="28"/>
      <c r="Z23" s="28"/>
      <c r="AA23" s="28"/>
      <c r="AB23" s="28"/>
    </row>
    <row r="24" spans="1:28">
      <c r="A24" s="57" t="s">
        <v>18</v>
      </c>
      <c r="B24" s="61"/>
      <c r="C24" s="36"/>
      <c r="D24" s="59"/>
      <c r="E24" s="84">
        <f>E23+E22</f>
        <v>0</v>
      </c>
      <c r="F24" s="84">
        <f t="shared" ref="F24:P24" si="13">F23+F22</f>
        <v>0</v>
      </c>
      <c r="G24" s="84">
        <f t="shared" si="13"/>
        <v>0</v>
      </c>
      <c r="H24" s="84">
        <f t="shared" si="13"/>
        <v>0</v>
      </c>
      <c r="I24" s="84">
        <f t="shared" si="13"/>
        <v>0</v>
      </c>
      <c r="J24" s="84">
        <f t="shared" si="13"/>
        <v>0</v>
      </c>
      <c r="K24" s="84">
        <f t="shared" si="13"/>
        <v>0</v>
      </c>
      <c r="L24" s="84">
        <f t="shared" si="13"/>
        <v>0</v>
      </c>
      <c r="M24" s="84">
        <f t="shared" si="13"/>
        <v>0</v>
      </c>
      <c r="N24" s="84">
        <f t="shared" si="13"/>
        <v>0</v>
      </c>
      <c r="O24" s="84">
        <f t="shared" si="13"/>
        <v>0</v>
      </c>
      <c r="P24" s="84">
        <f t="shared" si="13"/>
        <v>0</v>
      </c>
      <c r="Q24" s="79">
        <f>Q23+Q22</f>
        <v>0.17</v>
      </c>
      <c r="S24" s="24"/>
      <c r="T24" s="24"/>
      <c r="U24" s="24"/>
      <c r="V24" s="24"/>
      <c r="W24" s="28"/>
      <c r="X24" s="28"/>
      <c r="Y24" s="28"/>
      <c r="Z24" s="28"/>
      <c r="AA24" s="28"/>
      <c r="AB24" s="28"/>
    </row>
    <row r="25" spans="1:28">
      <c r="A25" s="57"/>
      <c r="B25" s="61"/>
      <c r="C25" s="36"/>
      <c r="D25" s="5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79"/>
      <c r="S25" s="24"/>
      <c r="T25" s="24"/>
      <c r="U25" s="24"/>
      <c r="V25" s="24"/>
      <c r="W25" s="28"/>
      <c r="X25" s="28"/>
      <c r="Y25" s="28"/>
      <c r="Z25" s="28"/>
      <c r="AA25" s="28"/>
      <c r="AB25" s="28"/>
    </row>
    <row r="26" spans="1:28">
      <c r="A26" s="38"/>
      <c r="B26" s="30"/>
      <c r="C26" s="30"/>
      <c r="D26" s="31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143"/>
      <c r="S26" s="24"/>
      <c r="T26" s="24"/>
      <c r="U26" s="24"/>
      <c r="V26" s="24"/>
      <c r="W26" s="39"/>
      <c r="X26" s="39"/>
      <c r="Y26" s="39"/>
      <c r="Z26" s="39"/>
      <c r="AA26" s="39"/>
      <c r="AB26" s="39"/>
    </row>
    <row r="27" spans="1:28" ht="15.75" thickBot="1">
      <c r="A27" s="146" t="s">
        <v>6</v>
      </c>
      <c r="B27" s="147"/>
      <c r="C27" s="147"/>
      <c r="D27" s="148"/>
      <c r="E27" s="141">
        <f>E20-E24</f>
        <v>0</v>
      </c>
      <c r="F27" s="141">
        <f t="shared" ref="F27:Q27" si="14">F20-F24</f>
        <v>0</v>
      </c>
      <c r="G27" s="141">
        <f t="shared" si="14"/>
        <v>0</v>
      </c>
      <c r="H27" s="141">
        <f t="shared" si="14"/>
        <v>0</v>
      </c>
      <c r="I27" s="141">
        <f t="shared" si="14"/>
        <v>0</v>
      </c>
      <c r="J27" s="141">
        <f t="shared" si="14"/>
        <v>0</v>
      </c>
      <c r="K27" s="141">
        <f t="shared" si="14"/>
        <v>0</v>
      </c>
      <c r="L27" s="141">
        <f t="shared" si="14"/>
        <v>0</v>
      </c>
      <c r="M27" s="141">
        <f t="shared" si="14"/>
        <v>0</v>
      </c>
      <c r="N27" s="141">
        <f t="shared" si="14"/>
        <v>0</v>
      </c>
      <c r="O27" s="141">
        <f t="shared" si="14"/>
        <v>0</v>
      </c>
      <c r="P27" s="142">
        <f t="shared" si="14"/>
        <v>0</v>
      </c>
      <c r="Q27" s="144">
        <f t="shared" si="14"/>
        <v>-0.17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>
      <c r="A28" s="149" t="s">
        <v>84</v>
      </c>
      <c r="B28" s="136"/>
      <c r="C28" s="136"/>
      <c r="D28" s="150"/>
      <c r="E28" s="140"/>
      <c r="F28" s="140"/>
      <c r="G28" s="140"/>
      <c r="H28" s="140"/>
      <c r="I28" s="140"/>
      <c r="J28" s="140"/>
      <c r="K28" s="140"/>
      <c r="L28" s="140"/>
      <c r="M28" s="69"/>
      <c r="N28" s="69"/>
      <c r="O28" s="69"/>
      <c r="P28" s="69"/>
      <c r="Q28" s="77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>
      <c r="A29" s="145" t="s">
        <v>85</v>
      </c>
      <c r="B29" s="135"/>
      <c r="C29" s="135"/>
      <c r="D29" s="137"/>
      <c r="E29" s="87"/>
      <c r="F29" s="87"/>
      <c r="G29" s="87"/>
      <c r="H29" s="87"/>
      <c r="I29" s="87"/>
      <c r="J29" s="87"/>
      <c r="K29" s="87"/>
      <c r="L29" s="87"/>
      <c r="M29" s="88"/>
      <c r="N29" s="88"/>
      <c r="O29" s="88"/>
      <c r="P29" s="88"/>
      <c r="Q29" s="151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>
      <c r="A30" s="145" t="s">
        <v>86</v>
      </c>
      <c r="B30" s="135"/>
      <c r="C30" s="135"/>
      <c r="D30" s="13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88"/>
      <c r="P30" s="88"/>
      <c r="Q30" s="151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>
      <c r="A31" s="145"/>
      <c r="B31" s="135"/>
      <c r="C31" s="135"/>
      <c r="D31" s="137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88"/>
      <c r="P31" s="88"/>
      <c r="Q31" s="151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>
      <c r="A32" s="157" t="s">
        <v>113</v>
      </c>
      <c r="B32" s="138"/>
      <c r="C32" s="138"/>
      <c r="D32" s="139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88"/>
      <c r="P32" s="88"/>
      <c r="Q32" s="151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>
      <c r="A34" s="89" t="s">
        <v>19</v>
      </c>
      <c r="B34" s="43"/>
      <c r="C34" s="43"/>
      <c r="D34" s="43"/>
      <c r="E34" s="43"/>
      <c r="G34" s="19"/>
      <c r="S34" s="25"/>
      <c r="T34" s="24"/>
      <c r="U34" s="24"/>
      <c r="V34" s="25"/>
      <c r="W34" s="24"/>
      <c r="X34" s="24"/>
      <c r="Y34" s="24"/>
      <c r="Z34" s="24"/>
      <c r="AA34" s="24"/>
      <c r="AB34" s="24"/>
    </row>
    <row r="35" spans="1:28">
      <c r="A35" s="104"/>
      <c r="B35" s="43"/>
      <c r="C35" s="43"/>
      <c r="D35" s="43"/>
      <c r="E35" s="43"/>
      <c r="G35" s="19"/>
      <c r="S35" s="25"/>
      <c r="T35" s="24"/>
      <c r="U35" s="24"/>
      <c r="V35" s="25"/>
      <c r="W35" s="24"/>
      <c r="X35" s="24"/>
      <c r="Y35" s="24"/>
      <c r="Z35" s="24"/>
      <c r="AA35" s="24"/>
      <c r="AB35" s="24"/>
    </row>
    <row r="36" spans="1:28">
      <c r="A36" s="105" t="s">
        <v>27</v>
      </c>
      <c r="B36" s="106">
        <v>3862</v>
      </c>
      <c r="C36" s="43"/>
      <c r="D36" s="43"/>
      <c r="E36" s="43"/>
      <c r="G36" s="19"/>
      <c r="S36" s="25"/>
      <c r="T36" s="24"/>
      <c r="U36" s="24"/>
      <c r="V36" s="25"/>
      <c r="W36" s="24"/>
      <c r="X36" s="24"/>
      <c r="Y36" s="24"/>
      <c r="Z36" s="24"/>
      <c r="AA36" s="24"/>
      <c r="AB36" s="24"/>
    </row>
    <row r="37" spans="1:28">
      <c r="A37" s="105" t="s">
        <v>28</v>
      </c>
      <c r="B37" s="43">
        <f>B36/12</f>
        <v>321.83333333333331</v>
      </c>
      <c r="C37" s="43"/>
      <c r="D37" s="43"/>
      <c r="E37" s="43"/>
      <c r="G37" s="19"/>
      <c r="S37" s="25"/>
      <c r="T37" s="24"/>
      <c r="U37" s="24"/>
      <c r="V37" s="25"/>
      <c r="W37" s="24"/>
      <c r="X37" s="24"/>
      <c r="Y37" s="24"/>
      <c r="Z37" s="24"/>
      <c r="AA37" s="24"/>
      <c r="AB37" s="24"/>
    </row>
    <row r="38" spans="1:28">
      <c r="A38" s="105" t="s">
        <v>29</v>
      </c>
      <c r="B38" s="43">
        <f>B36/252</f>
        <v>15.325396825396826</v>
      </c>
      <c r="C38" s="43"/>
      <c r="D38" s="43"/>
      <c r="E38" s="43"/>
      <c r="G38" s="19"/>
      <c r="S38" s="25"/>
      <c r="T38" s="24"/>
      <c r="U38" s="24"/>
      <c r="V38" s="25"/>
      <c r="W38" s="24"/>
      <c r="X38" s="24"/>
      <c r="Y38" s="24"/>
      <c r="Z38" s="24"/>
      <c r="AA38" s="24"/>
      <c r="AB38" s="24"/>
    </row>
    <row r="39" spans="1:28">
      <c r="A39" s="44"/>
      <c r="B39" s="45"/>
      <c r="C39" s="46"/>
      <c r="D39" s="47"/>
      <c r="E39" s="47"/>
    </row>
    <row r="40" spans="1:28">
      <c r="A40" s="103" t="s">
        <v>26</v>
      </c>
      <c r="B40" s="45"/>
      <c r="C40" s="46"/>
      <c r="D40" s="47"/>
      <c r="E40" s="47"/>
      <c r="F40" s="48"/>
      <c r="G40" s="52"/>
      <c r="H40" s="48"/>
      <c r="K40" s="48"/>
      <c r="L40" s="48"/>
      <c r="M40" s="48"/>
    </row>
    <row r="41" spans="1:28" s="19" customFormat="1">
      <c r="B41" s="53"/>
      <c r="C41" s="54"/>
      <c r="D41" s="54"/>
      <c r="E41" s="54"/>
      <c r="F41" s="55"/>
      <c r="G41" s="52"/>
      <c r="H41" s="48"/>
      <c r="I41" s="18"/>
      <c r="J41" s="18"/>
      <c r="K41" s="48"/>
      <c r="L41" s="48"/>
      <c r="M41" s="48"/>
      <c r="N41" s="18"/>
      <c r="O41" s="18"/>
      <c r="P41" s="18"/>
      <c r="Q41" s="18"/>
    </row>
    <row r="42" spans="1:28" ht="13.5" customHeight="1">
      <c r="A42" s="64"/>
      <c r="B42"/>
      <c r="C42"/>
      <c r="D42"/>
      <c r="E42"/>
      <c r="F42"/>
      <c r="G42" s="22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28">
      <c r="A43" s="51"/>
      <c r="B43"/>
      <c r="C43"/>
      <c r="D43"/>
      <c r="E43"/>
      <c r="F43"/>
      <c r="G43" s="22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28">
      <c r="A44" s="56"/>
      <c r="B44"/>
      <c r="C44"/>
      <c r="D44"/>
      <c r="E44"/>
      <c r="F44"/>
      <c r="G44" s="52"/>
      <c r="H44" s="48"/>
      <c r="K44" s="48"/>
      <c r="L44" s="48"/>
      <c r="M44" s="48"/>
    </row>
    <row r="45" spans="1:28">
      <c r="A45" s="51"/>
      <c r="B45"/>
      <c r="C45"/>
      <c r="D45"/>
      <c r="E45"/>
      <c r="F45"/>
      <c r="G45" s="52"/>
      <c r="H45" s="48"/>
      <c r="K45" s="48"/>
      <c r="L45" s="48"/>
      <c r="M45" s="48"/>
    </row>
    <row r="46" spans="1:28">
      <c r="A46" s="51"/>
      <c r="B46"/>
      <c r="C46"/>
      <c r="D46"/>
      <c r="E46"/>
      <c r="F46"/>
      <c r="G46" s="48"/>
      <c r="H46" s="48"/>
      <c r="K46" s="48"/>
      <c r="L46" s="48"/>
      <c r="M46" s="48"/>
    </row>
    <row r="47" spans="1:28">
      <c r="A47" s="44"/>
      <c r="B47" s="43"/>
      <c r="C47" s="47"/>
      <c r="D47" s="47"/>
      <c r="E47" s="47"/>
      <c r="F47" s="48"/>
      <c r="G47" s="48"/>
      <c r="H47" s="48"/>
      <c r="K47" s="48"/>
      <c r="L47" s="48"/>
      <c r="M47" s="48"/>
    </row>
    <row r="48" spans="1:28">
      <c r="A48" s="43"/>
      <c r="B48" s="43"/>
      <c r="C48" s="47"/>
      <c r="D48" s="47"/>
      <c r="E48" s="47"/>
      <c r="F48" s="48"/>
      <c r="G48" s="48"/>
      <c r="H48" s="48"/>
      <c r="K48" s="48"/>
      <c r="L48" s="48"/>
      <c r="M48" s="48"/>
    </row>
    <row r="49" spans="1:30">
      <c r="A49" s="43"/>
      <c r="B49" s="43"/>
      <c r="C49" s="47"/>
      <c r="D49" s="47"/>
      <c r="E49" s="47"/>
      <c r="F49" s="48"/>
      <c r="G49" s="48"/>
      <c r="H49" s="48"/>
      <c r="K49" s="48"/>
      <c r="L49" s="48"/>
      <c r="M49" s="48"/>
    </row>
    <row r="50" spans="1:30">
      <c r="A50" s="43"/>
      <c r="B50" s="43"/>
      <c r="C50" s="47"/>
      <c r="D50" s="47"/>
      <c r="E50" s="47"/>
      <c r="F50" s="48"/>
      <c r="G50" s="48"/>
      <c r="H50" s="48"/>
      <c r="K50" s="48"/>
      <c r="L50" s="48"/>
      <c r="M50" s="48"/>
    </row>
    <row r="51" spans="1:30">
      <c r="A51" s="43"/>
      <c r="B51" s="43"/>
      <c r="C51" s="47"/>
      <c r="D51" s="47"/>
      <c r="E51" s="47"/>
      <c r="F51" s="48"/>
      <c r="G51" s="48"/>
      <c r="H51" s="48"/>
      <c r="K51" s="48"/>
      <c r="L51" s="48"/>
      <c r="M51" s="48"/>
    </row>
    <row r="53" spans="1:30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:30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1:30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1:30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  <row r="113" spans="1:30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</row>
  </sheetData>
  <dataValidations count="1">
    <dataValidation type="list" allowBlank="1" showInputMessage="1" showErrorMessage="1" sqref="B1">
      <formula1>"NEW - Budgeted, NEW - Not Budgeted, REPLACEMENT"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113"/>
  <sheetViews>
    <sheetView workbookViewId="0">
      <selection activeCell="Q6" sqref="Q6"/>
    </sheetView>
  </sheetViews>
  <sheetFormatPr defaultRowHeight="15"/>
  <cols>
    <col min="1" max="1" width="20.140625" style="18" customWidth="1"/>
    <col min="2" max="2" width="13.7109375" style="18" customWidth="1"/>
    <col min="3" max="3" width="10.28515625" style="18" customWidth="1"/>
    <col min="4" max="4" width="17.7109375" style="18" customWidth="1"/>
    <col min="5" max="5" width="10.28515625" style="18" bestFit="1" customWidth="1"/>
    <col min="6" max="7" width="9.28515625" style="18" bestFit="1" customWidth="1"/>
    <col min="8" max="16" width="10.5703125" style="18" bestFit="1" customWidth="1"/>
    <col min="17" max="17" width="11.140625" style="19" customWidth="1"/>
    <col min="18" max="18" width="10.5703125" style="8" bestFit="1" customWidth="1"/>
    <col min="19" max="259" width="8.85546875" style="8"/>
    <col min="260" max="260" width="19.140625" style="8" customWidth="1"/>
    <col min="261" max="272" width="8.85546875" style="8"/>
    <col min="273" max="273" width="10.42578125" style="8" customWidth="1"/>
    <col min="274" max="515" width="8.85546875" style="8"/>
    <col min="516" max="516" width="19.140625" style="8" customWidth="1"/>
    <col min="517" max="528" width="8.85546875" style="8"/>
    <col min="529" max="529" width="10.42578125" style="8" customWidth="1"/>
    <col min="530" max="771" width="8.85546875" style="8"/>
    <col min="772" max="772" width="19.140625" style="8" customWidth="1"/>
    <col min="773" max="784" width="8.85546875" style="8"/>
    <col min="785" max="785" width="10.42578125" style="8" customWidth="1"/>
    <col min="786" max="1027" width="8.85546875" style="8"/>
    <col min="1028" max="1028" width="19.140625" style="8" customWidth="1"/>
    <col min="1029" max="1040" width="8.85546875" style="8"/>
    <col min="1041" max="1041" width="10.42578125" style="8" customWidth="1"/>
    <col min="1042" max="1283" width="8.85546875" style="8"/>
    <col min="1284" max="1284" width="19.140625" style="8" customWidth="1"/>
    <col min="1285" max="1296" width="8.85546875" style="8"/>
    <col min="1297" max="1297" width="10.42578125" style="8" customWidth="1"/>
    <col min="1298" max="1539" width="8.85546875" style="8"/>
    <col min="1540" max="1540" width="19.140625" style="8" customWidth="1"/>
    <col min="1541" max="1552" width="8.85546875" style="8"/>
    <col min="1553" max="1553" width="10.42578125" style="8" customWidth="1"/>
    <col min="1554" max="1795" width="8.85546875" style="8"/>
    <col min="1796" max="1796" width="19.140625" style="8" customWidth="1"/>
    <col min="1797" max="1808" width="8.85546875" style="8"/>
    <col min="1809" max="1809" width="10.42578125" style="8" customWidth="1"/>
    <col min="1810" max="2051" width="8.85546875" style="8"/>
    <col min="2052" max="2052" width="19.140625" style="8" customWidth="1"/>
    <col min="2053" max="2064" width="8.85546875" style="8"/>
    <col min="2065" max="2065" width="10.42578125" style="8" customWidth="1"/>
    <col min="2066" max="2307" width="8.85546875" style="8"/>
    <col min="2308" max="2308" width="19.140625" style="8" customWidth="1"/>
    <col min="2309" max="2320" width="8.85546875" style="8"/>
    <col min="2321" max="2321" width="10.42578125" style="8" customWidth="1"/>
    <col min="2322" max="2563" width="8.85546875" style="8"/>
    <col min="2564" max="2564" width="19.140625" style="8" customWidth="1"/>
    <col min="2565" max="2576" width="8.85546875" style="8"/>
    <col min="2577" max="2577" width="10.42578125" style="8" customWidth="1"/>
    <col min="2578" max="2819" width="8.85546875" style="8"/>
    <col min="2820" max="2820" width="19.140625" style="8" customWidth="1"/>
    <col min="2821" max="2832" width="8.85546875" style="8"/>
    <col min="2833" max="2833" width="10.42578125" style="8" customWidth="1"/>
    <col min="2834" max="3075" width="8.85546875" style="8"/>
    <col min="3076" max="3076" width="19.140625" style="8" customWidth="1"/>
    <col min="3077" max="3088" width="8.85546875" style="8"/>
    <col min="3089" max="3089" width="10.42578125" style="8" customWidth="1"/>
    <col min="3090" max="3331" width="8.85546875" style="8"/>
    <col min="3332" max="3332" width="19.140625" style="8" customWidth="1"/>
    <col min="3333" max="3344" width="8.85546875" style="8"/>
    <col min="3345" max="3345" width="10.42578125" style="8" customWidth="1"/>
    <col min="3346" max="3587" width="8.85546875" style="8"/>
    <col min="3588" max="3588" width="19.140625" style="8" customWidth="1"/>
    <col min="3589" max="3600" width="8.85546875" style="8"/>
    <col min="3601" max="3601" width="10.42578125" style="8" customWidth="1"/>
    <col min="3602" max="3843" width="8.85546875" style="8"/>
    <col min="3844" max="3844" width="19.140625" style="8" customWidth="1"/>
    <col min="3845" max="3856" width="8.85546875" style="8"/>
    <col min="3857" max="3857" width="10.42578125" style="8" customWidth="1"/>
    <col min="3858" max="4099" width="8.85546875" style="8"/>
    <col min="4100" max="4100" width="19.140625" style="8" customWidth="1"/>
    <col min="4101" max="4112" width="8.85546875" style="8"/>
    <col min="4113" max="4113" width="10.42578125" style="8" customWidth="1"/>
    <col min="4114" max="4355" width="8.85546875" style="8"/>
    <col min="4356" max="4356" width="19.140625" style="8" customWidth="1"/>
    <col min="4357" max="4368" width="8.85546875" style="8"/>
    <col min="4369" max="4369" width="10.42578125" style="8" customWidth="1"/>
    <col min="4370" max="4611" width="8.85546875" style="8"/>
    <col min="4612" max="4612" width="19.140625" style="8" customWidth="1"/>
    <col min="4613" max="4624" width="8.85546875" style="8"/>
    <col min="4625" max="4625" width="10.42578125" style="8" customWidth="1"/>
    <col min="4626" max="4867" width="8.85546875" style="8"/>
    <col min="4868" max="4868" width="19.140625" style="8" customWidth="1"/>
    <col min="4869" max="4880" width="8.85546875" style="8"/>
    <col min="4881" max="4881" width="10.42578125" style="8" customWidth="1"/>
    <col min="4882" max="5123" width="8.85546875" style="8"/>
    <col min="5124" max="5124" width="19.140625" style="8" customWidth="1"/>
    <col min="5125" max="5136" width="8.85546875" style="8"/>
    <col min="5137" max="5137" width="10.42578125" style="8" customWidth="1"/>
    <col min="5138" max="5379" width="8.85546875" style="8"/>
    <col min="5380" max="5380" width="19.140625" style="8" customWidth="1"/>
    <col min="5381" max="5392" width="8.85546875" style="8"/>
    <col min="5393" max="5393" width="10.42578125" style="8" customWidth="1"/>
    <col min="5394" max="5635" width="8.85546875" style="8"/>
    <col min="5636" max="5636" width="19.140625" style="8" customWidth="1"/>
    <col min="5637" max="5648" width="8.85546875" style="8"/>
    <col min="5649" max="5649" width="10.42578125" style="8" customWidth="1"/>
    <col min="5650" max="5891" width="8.85546875" style="8"/>
    <col min="5892" max="5892" width="19.140625" style="8" customWidth="1"/>
    <col min="5893" max="5904" width="8.85546875" style="8"/>
    <col min="5905" max="5905" width="10.42578125" style="8" customWidth="1"/>
    <col min="5906" max="6147" width="8.85546875" style="8"/>
    <col min="6148" max="6148" width="19.140625" style="8" customWidth="1"/>
    <col min="6149" max="6160" width="8.85546875" style="8"/>
    <col min="6161" max="6161" width="10.42578125" style="8" customWidth="1"/>
    <col min="6162" max="6403" width="8.85546875" style="8"/>
    <col min="6404" max="6404" width="19.140625" style="8" customWidth="1"/>
    <col min="6405" max="6416" width="8.85546875" style="8"/>
    <col min="6417" max="6417" width="10.42578125" style="8" customWidth="1"/>
    <col min="6418" max="6659" width="8.85546875" style="8"/>
    <col min="6660" max="6660" width="19.140625" style="8" customWidth="1"/>
    <col min="6661" max="6672" width="8.85546875" style="8"/>
    <col min="6673" max="6673" width="10.42578125" style="8" customWidth="1"/>
    <col min="6674" max="6915" width="8.85546875" style="8"/>
    <col min="6916" max="6916" width="19.140625" style="8" customWidth="1"/>
    <col min="6917" max="6928" width="8.85546875" style="8"/>
    <col min="6929" max="6929" width="10.42578125" style="8" customWidth="1"/>
    <col min="6930" max="7171" width="8.85546875" style="8"/>
    <col min="7172" max="7172" width="19.140625" style="8" customWidth="1"/>
    <col min="7173" max="7184" width="8.85546875" style="8"/>
    <col min="7185" max="7185" width="10.42578125" style="8" customWidth="1"/>
    <col min="7186" max="7427" width="8.85546875" style="8"/>
    <col min="7428" max="7428" width="19.140625" style="8" customWidth="1"/>
    <col min="7429" max="7440" width="8.85546875" style="8"/>
    <col min="7441" max="7441" width="10.42578125" style="8" customWidth="1"/>
    <col min="7442" max="7683" width="8.85546875" style="8"/>
    <col min="7684" max="7684" width="19.140625" style="8" customWidth="1"/>
    <col min="7685" max="7696" width="8.85546875" style="8"/>
    <col min="7697" max="7697" width="10.42578125" style="8" customWidth="1"/>
    <col min="7698" max="7939" width="8.85546875" style="8"/>
    <col min="7940" max="7940" width="19.140625" style="8" customWidth="1"/>
    <col min="7941" max="7952" width="8.85546875" style="8"/>
    <col min="7953" max="7953" width="10.42578125" style="8" customWidth="1"/>
    <col min="7954" max="8195" width="8.85546875" style="8"/>
    <col min="8196" max="8196" width="19.140625" style="8" customWidth="1"/>
    <col min="8197" max="8208" width="8.85546875" style="8"/>
    <col min="8209" max="8209" width="10.42578125" style="8" customWidth="1"/>
    <col min="8210" max="8451" width="8.85546875" style="8"/>
    <col min="8452" max="8452" width="19.140625" style="8" customWidth="1"/>
    <col min="8453" max="8464" width="8.85546875" style="8"/>
    <col min="8465" max="8465" width="10.42578125" style="8" customWidth="1"/>
    <col min="8466" max="8707" width="8.85546875" style="8"/>
    <col min="8708" max="8708" width="19.140625" style="8" customWidth="1"/>
    <col min="8709" max="8720" width="8.85546875" style="8"/>
    <col min="8721" max="8721" width="10.42578125" style="8" customWidth="1"/>
    <col min="8722" max="8963" width="8.85546875" style="8"/>
    <col min="8964" max="8964" width="19.140625" style="8" customWidth="1"/>
    <col min="8965" max="8976" width="8.85546875" style="8"/>
    <col min="8977" max="8977" width="10.42578125" style="8" customWidth="1"/>
    <col min="8978" max="9219" width="8.85546875" style="8"/>
    <col min="9220" max="9220" width="19.140625" style="8" customWidth="1"/>
    <col min="9221" max="9232" width="8.85546875" style="8"/>
    <col min="9233" max="9233" width="10.42578125" style="8" customWidth="1"/>
    <col min="9234" max="9475" width="8.85546875" style="8"/>
    <col min="9476" max="9476" width="19.140625" style="8" customWidth="1"/>
    <col min="9477" max="9488" width="8.85546875" style="8"/>
    <col min="9489" max="9489" width="10.42578125" style="8" customWidth="1"/>
    <col min="9490" max="9731" width="8.85546875" style="8"/>
    <col min="9732" max="9732" width="19.140625" style="8" customWidth="1"/>
    <col min="9733" max="9744" width="8.85546875" style="8"/>
    <col min="9745" max="9745" width="10.42578125" style="8" customWidth="1"/>
    <col min="9746" max="9987" width="8.85546875" style="8"/>
    <col min="9988" max="9988" width="19.140625" style="8" customWidth="1"/>
    <col min="9989" max="10000" width="8.85546875" style="8"/>
    <col min="10001" max="10001" width="10.42578125" style="8" customWidth="1"/>
    <col min="10002" max="10243" width="8.85546875" style="8"/>
    <col min="10244" max="10244" width="19.140625" style="8" customWidth="1"/>
    <col min="10245" max="10256" width="8.85546875" style="8"/>
    <col min="10257" max="10257" width="10.42578125" style="8" customWidth="1"/>
    <col min="10258" max="10499" width="8.85546875" style="8"/>
    <col min="10500" max="10500" width="19.140625" style="8" customWidth="1"/>
    <col min="10501" max="10512" width="8.85546875" style="8"/>
    <col min="10513" max="10513" width="10.42578125" style="8" customWidth="1"/>
    <col min="10514" max="10755" width="8.85546875" style="8"/>
    <col min="10756" max="10756" width="19.140625" style="8" customWidth="1"/>
    <col min="10757" max="10768" width="8.85546875" style="8"/>
    <col min="10769" max="10769" width="10.42578125" style="8" customWidth="1"/>
    <col min="10770" max="11011" width="8.85546875" style="8"/>
    <col min="11012" max="11012" width="19.140625" style="8" customWidth="1"/>
    <col min="11013" max="11024" width="8.85546875" style="8"/>
    <col min="11025" max="11025" width="10.42578125" style="8" customWidth="1"/>
    <col min="11026" max="11267" width="8.85546875" style="8"/>
    <col min="11268" max="11268" width="19.140625" style="8" customWidth="1"/>
    <col min="11269" max="11280" width="8.85546875" style="8"/>
    <col min="11281" max="11281" width="10.42578125" style="8" customWidth="1"/>
    <col min="11282" max="11523" width="8.85546875" style="8"/>
    <col min="11524" max="11524" width="19.140625" style="8" customWidth="1"/>
    <col min="11525" max="11536" width="8.85546875" style="8"/>
    <col min="11537" max="11537" width="10.42578125" style="8" customWidth="1"/>
    <col min="11538" max="11779" width="8.85546875" style="8"/>
    <col min="11780" max="11780" width="19.140625" style="8" customWidth="1"/>
    <col min="11781" max="11792" width="8.85546875" style="8"/>
    <col min="11793" max="11793" width="10.42578125" style="8" customWidth="1"/>
    <col min="11794" max="12035" width="8.85546875" style="8"/>
    <col min="12036" max="12036" width="19.140625" style="8" customWidth="1"/>
    <col min="12037" max="12048" width="8.85546875" style="8"/>
    <col min="12049" max="12049" width="10.42578125" style="8" customWidth="1"/>
    <col min="12050" max="12291" width="8.85546875" style="8"/>
    <col min="12292" max="12292" width="19.140625" style="8" customWidth="1"/>
    <col min="12293" max="12304" width="8.85546875" style="8"/>
    <col min="12305" max="12305" width="10.42578125" style="8" customWidth="1"/>
    <col min="12306" max="12547" width="8.85546875" style="8"/>
    <col min="12548" max="12548" width="19.140625" style="8" customWidth="1"/>
    <col min="12549" max="12560" width="8.85546875" style="8"/>
    <col min="12561" max="12561" width="10.42578125" style="8" customWidth="1"/>
    <col min="12562" max="12803" width="8.85546875" style="8"/>
    <col min="12804" max="12804" width="19.140625" style="8" customWidth="1"/>
    <col min="12805" max="12816" width="8.85546875" style="8"/>
    <col min="12817" max="12817" width="10.42578125" style="8" customWidth="1"/>
    <col min="12818" max="13059" width="8.85546875" style="8"/>
    <col min="13060" max="13060" width="19.140625" style="8" customWidth="1"/>
    <col min="13061" max="13072" width="8.85546875" style="8"/>
    <col min="13073" max="13073" width="10.42578125" style="8" customWidth="1"/>
    <col min="13074" max="13315" width="8.85546875" style="8"/>
    <col min="13316" max="13316" width="19.140625" style="8" customWidth="1"/>
    <col min="13317" max="13328" width="8.85546875" style="8"/>
    <col min="13329" max="13329" width="10.42578125" style="8" customWidth="1"/>
    <col min="13330" max="13571" width="8.85546875" style="8"/>
    <col min="13572" max="13572" width="19.140625" style="8" customWidth="1"/>
    <col min="13573" max="13584" width="8.85546875" style="8"/>
    <col min="13585" max="13585" width="10.42578125" style="8" customWidth="1"/>
    <col min="13586" max="13827" width="8.85546875" style="8"/>
    <col min="13828" max="13828" width="19.140625" style="8" customWidth="1"/>
    <col min="13829" max="13840" width="8.85546875" style="8"/>
    <col min="13841" max="13841" width="10.42578125" style="8" customWidth="1"/>
    <col min="13842" max="14083" width="8.85546875" style="8"/>
    <col min="14084" max="14084" width="19.140625" style="8" customWidth="1"/>
    <col min="14085" max="14096" width="8.85546875" style="8"/>
    <col min="14097" max="14097" width="10.42578125" style="8" customWidth="1"/>
    <col min="14098" max="14339" width="8.85546875" style="8"/>
    <col min="14340" max="14340" width="19.140625" style="8" customWidth="1"/>
    <col min="14341" max="14352" width="8.85546875" style="8"/>
    <col min="14353" max="14353" width="10.42578125" style="8" customWidth="1"/>
    <col min="14354" max="14595" width="8.85546875" style="8"/>
    <col min="14596" max="14596" width="19.140625" style="8" customWidth="1"/>
    <col min="14597" max="14608" width="8.85546875" style="8"/>
    <col min="14609" max="14609" width="10.42578125" style="8" customWidth="1"/>
    <col min="14610" max="14851" width="8.85546875" style="8"/>
    <col min="14852" max="14852" width="19.140625" style="8" customWidth="1"/>
    <col min="14853" max="14864" width="8.85546875" style="8"/>
    <col min="14865" max="14865" width="10.42578125" style="8" customWidth="1"/>
    <col min="14866" max="15107" width="8.85546875" style="8"/>
    <col min="15108" max="15108" width="19.140625" style="8" customWidth="1"/>
    <col min="15109" max="15120" width="8.85546875" style="8"/>
    <col min="15121" max="15121" width="10.42578125" style="8" customWidth="1"/>
    <col min="15122" max="15363" width="8.85546875" style="8"/>
    <col min="15364" max="15364" width="19.140625" style="8" customWidth="1"/>
    <col min="15365" max="15376" width="8.85546875" style="8"/>
    <col min="15377" max="15377" width="10.42578125" style="8" customWidth="1"/>
    <col min="15378" max="15619" width="8.85546875" style="8"/>
    <col min="15620" max="15620" width="19.140625" style="8" customWidth="1"/>
    <col min="15621" max="15632" width="8.85546875" style="8"/>
    <col min="15633" max="15633" width="10.42578125" style="8" customWidth="1"/>
    <col min="15634" max="15875" width="8.85546875" style="8"/>
    <col min="15876" max="15876" width="19.140625" style="8" customWidth="1"/>
    <col min="15877" max="15888" width="8.85546875" style="8"/>
    <col min="15889" max="15889" width="10.42578125" style="8" customWidth="1"/>
    <col min="15890" max="16131" width="8.85546875" style="8"/>
    <col min="16132" max="16132" width="19.140625" style="8" customWidth="1"/>
    <col min="16133" max="16144" width="8.85546875" style="8"/>
    <col min="16145" max="16145" width="10.42578125" style="8" customWidth="1"/>
    <col min="16146" max="16384" width="8.85546875" style="8"/>
  </cols>
  <sheetData>
    <row r="1" spans="1:28">
      <c r="A1" s="107" t="s">
        <v>21</v>
      </c>
      <c r="B1" s="158"/>
      <c r="C1" s="1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/>
      <c r="Q1" s="6"/>
      <c r="R1" s="7"/>
    </row>
    <row r="2" spans="1:28" ht="15.75" thickBot="1">
      <c r="A2" s="9" t="s">
        <v>0</v>
      </c>
      <c r="B2" s="128"/>
      <c r="C2" s="10"/>
      <c r="D2" s="111" t="s">
        <v>95</v>
      </c>
      <c r="E2" s="163"/>
      <c r="F2" s="163"/>
      <c r="G2" s="163"/>
      <c r="H2" s="163"/>
      <c r="I2" s="11"/>
      <c r="J2" s="11"/>
      <c r="K2" s="12"/>
      <c r="L2" s="13"/>
      <c r="M2" s="13"/>
      <c r="N2" s="13"/>
      <c r="O2" s="11"/>
      <c r="P2" s="14"/>
      <c r="Q2" s="15"/>
      <c r="R2" s="16"/>
      <c r="S2" s="17"/>
      <c r="T2" s="17"/>
      <c r="U2" s="17"/>
      <c r="V2" s="17"/>
      <c r="W2" s="17"/>
    </row>
    <row r="3" spans="1:28" ht="15.75" thickBot="1">
      <c r="C3" s="19"/>
      <c r="D3" s="19"/>
      <c r="E3" s="20" t="s">
        <v>72</v>
      </c>
      <c r="F3" s="20" t="s">
        <v>73</v>
      </c>
      <c r="G3" s="20" t="s">
        <v>74</v>
      </c>
      <c r="H3" s="20" t="s">
        <v>75</v>
      </c>
      <c r="I3" s="20" t="s">
        <v>76</v>
      </c>
      <c r="J3" s="20" t="s">
        <v>77</v>
      </c>
      <c r="K3" s="20" t="s">
        <v>78</v>
      </c>
      <c r="L3" s="20" t="s">
        <v>79</v>
      </c>
      <c r="M3" s="20" t="s">
        <v>80</v>
      </c>
      <c r="N3" s="20" t="s">
        <v>81</v>
      </c>
      <c r="O3" s="20" t="s">
        <v>82</v>
      </c>
      <c r="P3" s="20" t="s">
        <v>83</v>
      </c>
      <c r="Q3" s="21" t="s">
        <v>2</v>
      </c>
    </row>
    <row r="4" spans="1:28">
      <c r="A4" s="132" t="s">
        <v>126</v>
      </c>
      <c r="B4" s="109"/>
      <c r="D4" s="162" t="s">
        <v>127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68" t="e">
        <f>SUM(E4:P4)/COUNTIF(E4:P4,"&gt;0")</f>
        <v>#DIV/0!</v>
      </c>
    </row>
    <row r="5" spans="1:28">
      <c r="A5" s="19" t="s">
        <v>1</v>
      </c>
      <c r="B5" s="22" t="s">
        <v>2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69">
        <f>SUM(E5:P5)</f>
        <v>0</v>
      </c>
      <c r="R5" s="22"/>
    </row>
    <row r="6" spans="1:28">
      <c r="A6" s="19" t="s">
        <v>13</v>
      </c>
      <c r="B6" s="22"/>
      <c r="D6" s="122">
        <v>0</v>
      </c>
      <c r="E6" s="70">
        <f>+$D6*E5</f>
        <v>0</v>
      </c>
      <c r="F6" s="70">
        <f t="shared" ref="F6:P6" si="0">+$D6*F5</f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>
        <f t="shared" si="0"/>
        <v>0</v>
      </c>
      <c r="O6" s="70">
        <f t="shared" si="0"/>
        <v>0</v>
      </c>
      <c r="P6" s="70">
        <f t="shared" si="0"/>
        <v>0</v>
      </c>
      <c r="Q6" s="69">
        <f>SUM(E6:P6)</f>
        <v>0</v>
      </c>
      <c r="R6" s="22"/>
    </row>
    <row r="7" spans="1:28">
      <c r="A7" s="22"/>
      <c r="B7" s="22"/>
      <c r="C7" s="65"/>
      <c r="D7" s="133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69"/>
      <c r="R7" s="22"/>
    </row>
    <row r="8" spans="1:28">
      <c r="A8" s="19" t="s">
        <v>9</v>
      </c>
      <c r="B8" s="22"/>
      <c r="D8" s="123">
        <v>0</v>
      </c>
      <c r="E8" s="71">
        <f>+E6*$D8</f>
        <v>0</v>
      </c>
      <c r="F8" s="71">
        <f t="shared" ref="F8:P8" si="1">+F6*$D8</f>
        <v>0</v>
      </c>
      <c r="G8" s="71">
        <f t="shared" si="1"/>
        <v>0</v>
      </c>
      <c r="H8" s="71">
        <f t="shared" si="1"/>
        <v>0</v>
      </c>
      <c r="I8" s="71">
        <f t="shared" si="1"/>
        <v>0</v>
      </c>
      <c r="J8" s="71">
        <f t="shared" si="1"/>
        <v>0</v>
      </c>
      <c r="K8" s="71">
        <f t="shared" si="1"/>
        <v>0</v>
      </c>
      <c r="L8" s="71">
        <f t="shared" si="1"/>
        <v>0</v>
      </c>
      <c r="M8" s="71">
        <f t="shared" si="1"/>
        <v>0</v>
      </c>
      <c r="N8" s="71">
        <f t="shared" si="1"/>
        <v>0</v>
      </c>
      <c r="O8" s="71">
        <f t="shared" si="1"/>
        <v>0</v>
      </c>
      <c r="P8" s="71">
        <f t="shared" si="1"/>
        <v>0</v>
      </c>
      <c r="Q8" s="69">
        <f>SUM(E8:P8)</f>
        <v>0</v>
      </c>
      <c r="S8" s="24"/>
      <c r="T8" s="24"/>
      <c r="U8" s="25"/>
      <c r="V8" s="25"/>
      <c r="W8" s="26"/>
      <c r="X8" s="26"/>
      <c r="Y8" s="26"/>
      <c r="Z8" s="26"/>
      <c r="AA8" s="26"/>
      <c r="AB8" s="26"/>
    </row>
    <row r="9" spans="1:28">
      <c r="A9" s="8"/>
      <c r="B9" s="22"/>
      <c r="D9" s="23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69"/>
      <c r="S9" s="24"/>
      <c r="T9" s="24"/>
      <c r="U9" s="25"/>
      <c r="V9" s="25"/>
      <c r="W9" s="26"/>
      <c r="X9" s="26"/>
      <c r="Y9" s="26"/>
      <c r="Z9" s="26"/>
      <c r="AA9" s="26"/>
      <c r="AB9" s="26"/>
    </row>
    <row r="10" spans="1:28">
      <c r="A10" s="19" t="s">
        <v>3</v>
      </c>
      <c r="D10" s="27"/>
      <c r="E10" s="73">
        <f>SUM(E8)</f>
        <v>0</v>
      </c>
      <c r="F10" s="73">
        <f>SUM(F8)</f>
        <v>0</v>
      </c>
      <c r="G10" s="73">
        <f t="shared" ref="G10:Q10" si="2">SUM(G8)</f>
        <v>0</v>
      </c>
      <c r="H10" s="73">
        <f t="shared" si="2"/>
        <v>0</v>
      </c>
      <c r="I10" s="73">
        <f t="shared" si="2"/>
        <v>0</v>
      </c>
      <c r="J10" s="73">
        <f t="shared" si="2"/>
        <v>0</v>
      </c>
      <c r="K10" s="73">
        <f t="shared" si="2"/>
        <v>0</v>
      </c>
      <c r="L10" s="73">
        <f t="shared" si="2"/>
        <v>0</v>
      </c>
      <c r="M10" s="73">
        <f t="shared" si="2"/>
        <v>0</v>
      </c>
      <c r="N10" s="73">
        <f t="shared" si="2"/>
        <v>0</v>
      </c>
      <c r="O10" s="73">
        <f t="shared" si="2"/>
        <v>0</v>
      </c>
      <c r="P10" s="73">
        <f t="shared" si="2"/>
        <v>0</v>
      </c>
      <c r="Q10" s="74">
        <f t="shared" si="2"/>
        <v>0</v>
      </c>
      <c r="S10" s="24"/>
      <c r="T10" s="24"/>
      <c r="U10" s="24"/>
      <c r="V10" s="24"/>
      <c r="W10" s="28"/>
      <c r="X10" s="28"/>
      <c r="Y10" s="28"/>
      <c r="Z10" s="28"/>
      <c r="AA10" s="28"/>
      <c r="AB10" s="28"/>
    </row>
    <row r="11" spans="1:28">
      <c r="A11" s="19"/>
      <c r="D11" s="27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5"/>
      <c r="S11" s="24"/>
      <c r="T11" s="24"/>
      <c r="U11" s="24"/>
      <c r="V11" s="24"/>
      <c r="W11" s="28"/>
      <c r="X11" s="28"/>
      <c r="Y11" s="28"/>
      <c r="Z11" s="28"/>
      <c r="AA11" s="28"/>
      <c r="AB11" s="28"/>
    </row>
    <row r="12" spans="1:28">
      <c r="A12" s="29" t="s">
        <v>4</v>
      </c>
      <c r="B12" s="30"/>
      <c r="C12" s="30"/>
      <c r="D12" s="31"/>
      <c r="E12" s="62"/>
      <c r="F12" s="62"/>
      <c r="G12" s="62"/>
      <c r="H12" s="62"/>
      <c r="I12" s="62"/>
      <c r="J12" s="62"/>
      <c r="K12" s="76"/>
      <c r="L12" s="76"/>
      <c r="M12" s="71"/>
      <c r="N12" s="71"/>
      <c r="O12" s="71"/>
      <c r="P12" s="71"/>
      <c r="Q12" s="77"/>
      <c r="S12" s="24"/>
      <c r="T12" s="24"/>
      <c r="U12" s="24"/>
      <c r="V12" s="24"/>
      <c r="W12" s="28"/>
      <c r="X12" s="28"/>
      <c r="Y12" s="28"/>
      <c r="Z12" s="28"/>
      <c r="AA12" s="28"/>
      <c r="AB12" s="28"/>
    </row>
    <row r="13" spans="1:28">
      <c r="A13" s="33" t="s">
        <v>17</v>
      </c>
      <c r="B13" s="34" t="s">
        <v>20</v>
      </c>
      <c r="C13" s="34"/>
      <c r="D13" s="124">
        <v>0</v>
      </c>
      <c r="E13" s="62">
        <f>+$D13/12*E4</f>
        <v>0</v>
      </c>
      <c r="F13" s="62">
        <f t="shared" ref="F13:P13" si="3">+$D13/12*F4</f>
        <v>0</v>
      </c>
      <c r="G13" s="62">
        <f t="shared" si="3"/>
        <v>0</v>
      </c>
      <c r="H13" s="62">
        <f t="shared" si="3"/>
        <v>0</v>
      </c>
      <c r="I13" s="62">
        <f t="shared" si="3"/>
        <v>0</v>
      </c>
      <c r="J13" s="62">
        <f t="shared" si="3"/>
        <v>0</v>
      </c>
      <c r="K13" s="62">
        <f t="shared" si="3"/>
        <v>0</v>
      </c>
      <c r="L13" s="62">
        <f t="shared" si="3"/>
        <v>0</v>
      </c>
      <c r="M13" s="62">
        <f t="shared" si="3"/>
        <v>0</v>
      </c>
      <c r="N13" s="62">
        <f t="shared" si="3"/>
        <v>0</v>
      </c>
      <c r="O13" s="62">
        <f t="shared" si="3"/>
        <v>0</v>
      </c>
      <c r="P13" s="62">
        <f t="shared" si="3"/>
        <v>0</v>
      </c>
      <c r="Q13" s="69">
        <f t="shared" ref="Q13:Q23" si="4">SUM(E13:P13)</f>
        <v>0</v>
      </c>
      <c r="S13" s="25"/>
      <c r="T13" s="24"/>
      <c r="U13" s="24"/>
      <c r="V13" s="24"/>
      <c r="W13" s="28"/>
      <c r="X13" s="28"/>
      <c r="Y13" s="28"/>
      <c r="Z13" s="28"/>
      <c r="AA13" s="28"/>
      <c r="AB13" s="28"/>
    </row>
    <row r="14" spans="1:28">
      <c r="A14" s="33" t="s">
        <v>7</v>
      </c>
      <c r="B14" s="33"/>
      <c r="C14" s="33"/>
      <c r="D14" s="67">
        <v>0.188</v>
      </c>
      <c r="E14" s="62">
        <f>+E13*$D14</f>
        <v>0</v>
      </c>
      <c r="F14" s="62">
        <f t="shared" ref="F14:P14" si="5">+F13*$D14</f>
        <v>0</v>
      </c>
      <c r="G14" s="62">
        <f t="shared" si="5"/>
        <v>0</v>
      </c>
      <c r="H14" s="62">
        <f t="shared" si="5"/>
        <v>0</v>
      </c>
      <c r="I14" s="62">
        <f t="shared" si="5"/>
        <v>0</v>
      </c>
      <c r="J14" s="62">
        <f t="shared" si="5"/>
        <v>0</v>
      </c>
      <c r="K14" s="62">
        <f t="shared" si="5"/>
        <v>0</v>
      </c>
      <c r="L14" s="62">
        <f t="shared" si="5"/>
        <v>0</v>
      </c>
      <c r="M14" s="62">
        <f t="shared" si="5"/>
        <v>0</v>
      </c>
      <c r="N14" s="62">
        <f t="shared" si="5"/>
        <v>0</v>
      </c>
      <c r="O14" s="62">
        <f t="shared" si="5"/>
        <v>0</v>
      </c>
      <c r="P14" s="62">
        <f t="shared" si="5"/>
        <v>0</v>
      </c>
      <c r="Q14" s="69">
        <f>SUM(E14:P14)</f>
        <v>0</v>
      </c>
      <c r="S14" s="24"/>
      <c r="T14" s="25"/>
      <c r="U14" s="25"/>
      <c r="V14" s="25"/>
      <c r="W14" s="28"/>
      <c r="X14" s="28"/>
      <c r="Y14" s="28"/>
      <c r="Z14" s="28"/>
      <c r="AA14" s="28"/>
      <c r="AB14" s="28"/>
    </row>
    <row r="15" spans="1:28">
      <c r="A15" s="35" t="s">
        <v>8</v>
      </c>
      <c r="B15" s="36" t="s">
        <v>20</v>
      </c>
      <c r="C15" s="37"/>
      <c r="D15" s="118">
        <v>0</v>
      </c>
      <c r="E15" s="62">
        <f>IF(E5&gt;0,$D$15/12,0)</f>
        <v>0</v>
      </c>
      <c r="F15" s="62">
        <f t="shared" ref="F15:P15" si="6">IF(F5&gt;0,$D$15/12,0)</f>
        <v>0</v>
      </c>
      <c r="G15" s="62">
        <f t="shared" si="6"/>
        <v>0</v>
      </c>
      <c r="H15" s="62">
        <f t="shared" si="6"/>
        <v>0</v>
      </c>
      <c r="I15" s="62">
        <f t="shared" si="6"/>
        <v>0</v>
      </c>
      <c r="J15" s="62">
        <f t="shared" si="6"/>
        <v>0</v>
      </c>
      <c r="K15" s="62">
        <f t="shared" si="6"/>
        <v>0</v>
      </c>
      <c r="L15" s="62">
        <f t="shared" si="6"/>
        <v>0</v>
      </c>
      <c r="M15" s="62">
        <f t="shared" si="6"/>
        <v>0</v>
      </c>
      <c r="N15" s="62">
        <f t="shared" si="6"/>
        <v>0</v>
      </c>
      <c r="O15" s="62">
        <f t="shared" si="6"/>
        <v>0</v>
      </c>
      <c r="P15" s="62">
        <f t="shared" si="6"/>
        <v>0</v>
      </c>
      <c r="Q15" s="69">
        <f>SUM(E15:P15)</f>
        <v>0</v>
      </c>
      <c r="S15" s="24"/>
      <c r="T15" s="24"/>
      <c r="U15" s="24"/>
      <c r="V15" s="24"/>
      <c r="W15" s="28"/>
      <c r="X15" s="28"/>
      <c r="Y15" s="28"/>
      <c r="Z15" s="28"/>
      <c r="AA15" s="28"/>
      <c r="AB15" s="28"/>
    </row>
    <row r="16" spans="1:28">
      <c r="A16" s="33" t="s">
        <v>7</v>
      </c>
      <c r="B16" s="36"/>
      <c r="C16" s="37"/>
      <c r="D16" s="67">
        <v>0.3095</v>
      </c>
      <c r="E16" s="62">
        <f>+E15*$D16</f>
        <v>0</v>
      </c>
      <c r="F16" s="62">
        <f t="shared" ref="F16:P16" si="7">+F15*$D16</f>
        <v>0</v>
      </c>
      <c r="G16" s="62">
        <f t="shared" si="7"/>
        <v>0</v>
      </c>
      <c r="H16" s="62">
        <f t="shared" si="7"/>
        <v>0</v>
      </c>
      <c r="I16" s="62">
        <f t="shared" si="7"/>
        <v>0</v>
      </c>
      <c r="J16" s="62">
        <f t="shared" si="7"/>
        <v>0</v>
      </c>
      <c r="K16" s="62">
        <f t="shared" si="7"/>
        <v>0</v>
      </c>
      <c r="L16" s="62">
        <f t="shared" si="7"/>
        <v>0</v>
      </c>
      <c r="M16" s="62">
        <f t="shared" si="7"/>
        <v>0</v>
      </c>
      <c r="N16" s="62">
        <f t="shared" si="7"/>
        <v>0</v>
      </c>
      <c r="O16" s="62">
        <f t="shared" si="7"/>
        <v>0</v>
      </c>
      <c r="P16" s="62">
        <f t="shared" si="7"/>
        <v>0</v>
      </c>
      <c r="Q16" s="69">
        <f>SUM(E16:P16)</f>
        <v>0</v>
      </c>
      <c r="S16" s="24"/>
      <c r="T16" s="24"/>
      <c r="U16" s="24"/>
      <c r="V16" s="24"/>
      <c r="W16" s="28"/>
      <c r="X16" s="28"/>
      <c r="Y16" s="28"/>
      <c r="Z16" s="28"/>
      <c r="AA16" s="28"/>
      <c r="AB16" s="28"/>
    </row>
    <row r="17" spans="1:28">
      <c r="A17" s="35" t="s">
        <v>11</v>
      </c>
      <c r="B17" s="36"/>
      <c r="C17" s="37"/>
      <c r="D17" s="118">
        <v>0</v>
      </c>
      <c r="E17" s="62">
        <f>$D$17*E5</f>
        <v>0</v>
      </c>
      <c r="F17" s="62">
        <f t="shared" ref="F17:P17" si="8">$D$17*F5</f>
        <v>0</v>
      </c>
      <c r="G17" s="62">
        <f t="shared" si="8"/>
        <v>0</v>
      </c>
      <c r="H17" s="62">
        <f t="shared" si="8"/>
        <v>0</v>
      </c>
      <c r="I17" s="62">
        <f t="shared" si="8"/>
        <v>0</v>
      </c>
      <c r="J17" s="62">
        <f t="shared" si="8"/>
        <v>0</v>
      </c>
      <c r="K17" s="62">
        <f t="shared" si="8"/>
        <v>0</v>
      </c>
      <c r="L17" s="62">
        <f t="shared" si="8"/>
        <v>0</v>
      </c>
      <c r="M17" s="62">
        <f t="shared" si="8"/>
        <v>0</v>
      </c>
      <c r="N17" s="62">
        <f t="shared" si="8"/>
        <v>0</v>
      </c>
      <c r="O17" s="62">
        <f t="shared" si="8"/>
        <v>0</v>
      </c>
      <c r="P17" s="62">
        <f t="shared" si="8"/>
        <v>0</v>
      </c>
      <c r="Q17" s="69">
        <f>SUM(E17:P17)</f>
        <v>0</v>
      </c>
      <c r="S17" s="24"/>
      <c r="T17" s="24"/>
      <c r="U17" s="24"/>
      <c r="V17" s="24"/>
      <c r="W17" s="28"/>
      <c r="X17" s="28"/>
      <c r="Y17" s="28"/>
      <c r="Z17" s="28"/>
      <c r="AA17" s="28"/>
      <c r="AB17" s="28"/>
    </row>
    <row r="18" spans="1:28">
      <c r="A18" s="57" t="s">
        <v>14</v>
      </c>
      <c r="B18" s="36"/>
      <c r="C18" s="37"/>
      <c r="D18" s="63">
        <f t="shared" ref="D18:Q18" si="9">SUM(D13:D17)</f>
        <v>0.4975</v>
      </c>
      <c r="E18" s="78">
        <f t="shared" si="9"/>
        <v>0</v>
      </c>
      <c r="F18" s="78">
        <f t="shared" si="9"/>
        <v>0</v>
      </c>
      <c r="G18" s="78">
        <f t="shared" si="9"/>
        <v>0</v>
      </c>
      <c r="H18" s="78">
        <f t="shared" si="9"/>
        <v>0</v>
      </c>
      <c r="I18" s="78">
        <f t="shared" si="9"/>
        <v>0</v>
      </c>
      <c r="J18" s="78">
        <f t="shared" si="9"/>
        <v>0</v>
      </c>
      <c r="K18" s="78">
        <f t="shared" si="9"/>
        <v>0</v>
      </c>
      <c r="L18" s="78">
        <f t="shared" si="9"/>
        <v>0</v>
      </c>
      <c r="M18" s="78">
        <f t="shared" si="9"/>
        <v>0</v>
      </c>
      <c r="N18" s="78">
        <f t="shared" si="9"/>
        <v>0</v>
      </c>
      <c r="O18" s="78">
        <f t="shared" si="9"/>
        <v>0</v>
      </c>
      <c r="P18" s="78">
        <f t="shared" si="9"/>
        <v>0</v>
      </c>
      <c r="Q18" s="79">
        <f t="shared" si="9"/>
        <v>0</v>
      </c>
      <c r="S18" s="24"/>
      <c r="T18" s="24"/>
      <c r="U18" s="24"/>
      <c r="V18" s="24"/>
      <c r="W18" s="28"/>
      <c r="X18" s="28"/>
      <c r="Y18" s="28"/>
      <c r="Z18" s="28"/>
      <c r="AA18" s="28"/>
      <c r="AB18" s="28"/>
    </row>
    <row r="19" spans="1:28">
      <c r="A19" s="35"/>
      <c r="B19" s="36"/>
      <c r="C19" s="37"/>
      <c r="D19" s="3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77"/>
      <c r="S19" s="24"/>
      <c r="T19" s="24"/>
      <c r="U19" s="24"/>
      <c r="V19" s="24"/>
      <c r="W19" s="28"/>
      <c r="X19" s="28"/>
      <c r="Y19" s="28"/>
      <c r="Z19" s="28"/>
      <c r="AA19" s="28"/>
      <c r="AB19" s="28"/>
    </row>
    <row r="20" spans="1:28">
      <c r="A20" s="57" t="s">
        <v>15</v>
      </c>
      <c r="B20" s="36"/>
      <c r="C20" s="37"/>
      <c r="D20" s="32"/>
      <c r="E20" s="80">
        <f t="shared" ref="E20:Q20" si="10">E10-E18</f>
        <v>0</v>
      </c>
      <c r="F20" s="80">
        <f t="shared" si="10"/>
        <v>0</v>
      </c>
      <c r="G20" s="80">
        <f t="shared" si="10"/>
        <v>0</v>
      </c>
      <c r="H20" s="80">
        <f t="shared" si="10"/>
        <v>0</v>
      </c>
      <c r="I20" s="80">
        <f t="shared" si="10"/>
        <v>0</v>
      </c>
      <c r="J20" s="80">
        <f t="shared" si="10"/>
        <v>0</v>
      </c>
      <c r="K20" s="80">
        <f t="shared" si="10"/>
        <v>0</v>
      </c>
      <c r="L20" s="80">
        <f t="shared" si="10"/>
        <v>0</v>
      </c>
      <c r="M20" s="80">
        <f t="shared" si="10"/>
        <v>0</v>
      </c>
      <c r="N20" s="80">
        <f t="shared" si="10"/>
        <v>0</v>
      </c>
      <c r="O20" s="80">
        <f t="shared" si="10"/>
        <v>0</v>
      </c>
      <c r="P20" s="80">
        <f t="shared" si="10"/>
        <v>0</v>
      </c>
      <c r="Q20" s="81">
        <f t="shared" si="10"/>
        <v>0</v>
      </c>
      <c r="S20" s="24"/>
      <c r="T20" s="24"/>
      <c r="U20" s="24"/>
      <c r="V20" s="24"/>
      <c r="W20" s="28"/>
      <c r="X20" s="28"/>
      <c r="Y20" s="28"/>
      <c r="Z20" s="28"/>
      <c r="AA20" s="28"/>
      <c r="AB20" s="28"/>
    </row>
    <row r="21" spans="1:28">
      <c r="A21" s="35"/>
      <c r="B21" s="36"/>
      <c r="C21" s="37"/>
      <c r="D21" s="32"/>
      <c r="E21" s="8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77"/>
      <c r="S21" s="24"/>
      <c r="T21" s="24"/>
      <c r="U21" s="24"/>
      <c r="V21" s="24"/>
      <c r="W21" s="28"/>
      <c r="X21" s="28"/>
      <c r="Y21" s="28"/>
      <c r="Z21" s="28"/>
      <c r="AA21" s="28"/>
      <c r="AB21" s="28"/>
    </row>
    <row r="22" spans="1:28">
      <c r="A22" s="33" t="s">
        <v>16</v>
      </c>
      <c r="B22" s="60">
        <v>0.17</v>
      </c>
      <c r="C22" s="33"/>
      <c r="D22" s="32"/>
      <c r="E22" s="83">
        <f t="shared" ref="E22:P22" si="11">SUM(E10*$B22)</f>
        <v>0</v>
      </c>
      <c r="F22" s="83">
        <f t="shared" si="11"/>
        <v>0</v>
      </c>
      <c r="G22" s="83">
        <f t="shared" si="11"/>
        <v>0</v>
      </c>
      <c r="H22" s="83">
        <f t="shared" si="11"/>
        <v>0</v>
      </c>
      <c r="I22" s="83">
        <f t="shared" si="11"/>
        <v>0</v>
      </c>
      <c r="J22" s="83">
        <f t="shared" si="11"/>
        <v>0</v>
      </c>
      <c r="K22" s="83">
        <f t="shared" si="11"/>
        <v>0</v>
      </c>
      <c r="L22" s="83">
        <f t="shared" si="11"/>
        <v>0</v>
      </c>
      <c r="M22" s="83">
        <f t="shared" si="11"/>
        <v>0</v>
      </c>
      <c r="N22" s="83">
        <f t="shared" si="11"/>
        <v>0</v>
      </c>
      <c r="O22" s="83">
        <f t="shared" si="11"/>
        <v>0</v>
      </c>
      <c r="P22" s="83">
        <f t="shared" si="11"/>
        <v>0</v>
      </c>
      <c r="Q22" s="69">
        <f>SUM(B22:P22)</f>
        <v>0.17</v>
      </c>
      <c r="S22" s="24"/>
      <c r="T22" s="24"/>
      <c r="U22" s="24"/>
      <c r="V22" s="24"/>
      <c r="W22" s="28"/>
      <c r="X22" s="28"/>
      <c r="Y22" s="28"/>
      <c r="Z22" s="28"/>
      <c r="AA22" s="28"/>
      <c r="AB22" s="28"/>
    </row>
    <row r="23" spans="1:28">
      <c r="A23" s="33" t="s">
        <v>5</v>
      </c>
      <c r="B23" s="60">
        <v>4.4999999999999998E-2</v>
      </c>
      <c r="C23" s="33"/>
      <c r="D23" s="58"/>
      <c r="E23" s="83">
        <f t="shared" ref="E23:P23" si="12">SUM(E10*$B23)</f>
        <v>0</v>
      </c>
      <c r="F23" s="83">
        <f t="shared" si="12"/>
        <v>0</v>
      </c>
      <c r="G23" s="83">
        <f t="shared" si="12"/>
        <v>0</v>
      </c>
      <c r="H23" s="83">
        <f t="shared" si="12"/>
        <v>0</v>
      </c>
      <c r="I23" s="83">
        <f t="shared" si="12"/>
        <v>0</v>
      </c>
      <c r="J23" s="83">
        <f t="shared" si="12"/>
        <v>0</v>
      </c>
      <c r="K23" s="83">
        <f t="shared" si="12"/>
        <v>0</v>
      </c>
      <c r="L23" s="83">
        <f t="shared" si="12"/>
        <v>0</v>
      </c>
      <c r="M23" s="83">
        <f t="shared" si="12"/>
        <v>0</v>
      </c>
      <c r="N23" s="83">
        <f t="shared" si="12"/>
        <v>0</v>
      </c>
      <c r="O23" s="83">
        <f t="shared" si="12"/>
        <v>0</v>
      </c>
      <c r="P23" s="83">
        <f t="shared" si="12"/>
        <v>0</v>
      </c>
      <c r="Q23" s="69">
        <f t="shared" si="4"/>
        <v>0</v>
      </c>
      <c r="S23" s="24"/>
      <c r="T23" s="24"/>
      <c r="U23" s="24"/>
      <c r="V23" s="24"/>
      <c r="W23" s="28"/>
      <c r="X23" s="28"/>
      <c r="Y23" s="28"/>
      <c r="Z23" s="28"/>
      <c r="AA23" s="28"/>
      <c r="AB23" s="28"/>
    </row>
    <row r="24" spans="1:28">
      <c r="A24" s="57" t="s">
        <v>18</v>
      </c>
      <c r="B24" s="61"/>
      <c r="C24" s="36"/>
      <c r="D24" s="59"/>
      <c r="E24" s="84">
        <f>E23+E22</f>
        <v>0</v>
      </c>
      <c r="F24" s="84">
        <f t="shared" ref="F24:P24" si="13">F23+F22</f>
        <v>0</v>
      </c>
      <c r="G24" s="84">
        <f t="shared" si="13"/>
        <v>0</v>
      </c>
      <c r="H24" s="84">
        <f t="shared" si="13"/>
        <v>0</v>
      </c>
      <c r="I24" s="84">
        <f t="shared" si="13"/>
        <v>0</v>
      </c>
      <c r="J24" s="84">
        <f t="shared" si="13"/>
        <v>0</v>
      </c>
      <c r="K24" s="84">
        <f t="shared" si="13"/>
        <v>0</v>
      </c>
      <c r="L24" s="84">
        <f t="shared" si="13"/>
        <v>0</v>
      </c>
      <c r="M24" s="84">
        <f t="shared" si="13"/>
        <v>0</v>
      </c>
      <c r="N24" s="84">
        <f t="shared" si="13"/>
        <v>0</v>
      </c>
      <c r="O24" s="84">
        <f t="shared" si="13"/>
        <v>0</v>
      </c>
      <c r="P24" s="84">
        <f t="shared" si="13"/>
        <v>0</v>
      </c>
      <c r="Q24" s="79">
        <f>Q23+Q22</f>
        <v>0.17</v>
      </c>
      <c r="S24" s="24"/>
      <c r="T24" s="24"/>
      <c r="U24" s="24"/>
      <c r="V24" s="24"/>
      <c r="W24" s="28"/>
      <c r="X24" s="28"/>
      <c r="Y24" s="28"/>
      <c r="Z24" s="28"/>
      <c r="AA24" s="28"/>
      <c r="AB24" s="28"/>
    </row>
    <row r="25" spans="1:28">
      <c r="A25" s="57"/>
      <c r="B25" s="61"/>
      <c r="C25" s="36"/>
      <c r="D25" s="5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79"/>
      <c r="S25" s="24"/>
      <c r="T25" s="24"/>
      <c r="U25" s="24"/>
      <c r="V25" s="24"/>
      <c r="W25" s="28"/>
      <c r="X25" s="28"/>
      <c r="Y25" s="28"/>
      <c r="Z25" s="28"/>
      <c r="AA25" s="28"/>
      <c r="AB25" s="28"/>
    </row>
    <row r="26" spans="1:28">
      <c r="A26" s="38"/>
      <c r="B26" s="30"/>
      <c r="C26" s="30"/>
      <c r="D26" s="31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143"/>
      <c r="S26" s="24"/>
      <c r="T26" s="24"/>
      <c r="U26" s="24"/>
      <c r="V26" s="24"/>
      <c r="W26" s="39"/>
      <c r="X26" s="39"/>
      <c r="Y26" s="39"/>
      <c r="Z26" s="39"/>
      <c r="AA26" s="39"/>
      <c r="AB26" s="39"/>
    </row>
    <row r="27" spans="1:28" ht="15.75" thickBot="1">
      <c r="A27" s="146" t="s">
        <v>6</v>
      </c>
      <c r="B27" s="147"/>
      <c r="C27" s="147"/>
      <c r="D27" s="148"/>
      <c r="E27" s="141">
        <f>E20-E24</f>
        <v>0</v>
      </c>
      <c r="F27" s="141">
        <f t="shared" ref="F27:Q27" si="14">F20-F24</f>
        <v>0</v>
      </c>
      <c r="G27" s="141">
        <f t="shared" si="14"/>
        <v>0</v>
      </c>
      <c r="H27" s="141">
        <f t="shared" si="14"/>
        <v>0</v>
      </c>
      <c r="I27" s="141">
        <f t="shared" si="14"/>
        <v>0</v>
      </c>
      <c r="J27" s="141">
        <f t="shared" si="14"/>
        <v>0</v>
      </c>
      <c r="K27" s="141">
        <f t="shared" si="14"/>
        <v>0</v>
      </c>
      <c r="L27" s="141">
        <f t="shared" si="14"/>
        <v>0</v>
      </c>
      <c r="M27" s="141">
        <f t="shared" si="14"/>
        <v>0</v>
      </c>
      <c r="N27" s="141">
        <f t="shared" si="14"/>
        <v>0</v>
      </c>
      <c r="O27" s="141">
        <f t="shared" si="14"/>
        <v>0</v>
      </c>
      <c r="P27" s="142">
        <f t="shared" si="14"/>
        <v>0</v>
      </c>
      <c r="Q27" s="144">
        <f t="shared" si="14"/>
        <v>-0.17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>
      <c r="A28" s="149" t="s">
        <v>84</v>
      </c>
      <c r="B28" s="136"/>
      <c r="C28" s="136"/>
      <c r="D28" s="150"/>
      <c r="E28" s="140"/>
      <c r="F28" s="140"/>
      <c r="G28" s="140"/>
      <c r="H28" s="140"/>
      <c r="I28" s="140"/>
      <c r="J28" s="140"/>
      <c r="K28" s="140"/>
      <c r="L28" s="140"/>
      <c r="M28" s="69"/>
      <c r="N28" s="69"/>
      <c r="O28" s="69"/>
      <c r="P28" s="69"/>
      <c r="Q28" s="77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>
      <c r="A29" s="145" t="s">
        <v>85</v>
      </c>
      <c r="B29" s="135"/>
      <c r="C29" s="135"/>
      <c r="D29" s="137"/>
      <c r="E29" s="87"/>
      <c r="F29" s="87"/>
      <c r="G29" s="87"/>
      <c r="H29" s="87"/>
      <c r="I29" s="87"/>
      <c r="J29" s="87"/>
      <c r="K29" s="87"/>
      <c r="L29" s="87"/>
      <c r="M29" s="88"/>
      <c r="N29" s="88"/>
      <c r="O29" s="88"/>
      <c r="P29" s="88"/>
      <c r="Q29" s="151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>
      <c r="A30" s="145" t="s">
        <v>86</v>
      </c>
      <c r="B30" s="135"/>
      <c r="C30" s="135"/>
      <c r="D30" s="13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88"/>
      <c r="P30" s="88"/>
      <c r="Q30" s="151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>
      <c r="A31" s="145"/>
      <c r="B31" s="135"/>
      <c r="C31" s="135"/>
      <c r="D31" s="137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88"/>
      <c r="P31" s="88"/>
      <c r="Q31" s="151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>
      <c r="A32" s="157" t="s">
        <v>113</v>
      </c>
      <c r="B32" s="138"/>
      <c r="C32" s="138"/>
      <c r="D32" s="139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88"/>
      <c r="P32" s="88"/>
      <c r="Q32" s="151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>
      <c r="A34" s="89" t="s">
        <v>19</v>
      </c>
      <c r="B34" s="43"/>
      <c r="C34" s="43"/>
      <c r="D34" s="43"/>
      <c r="E34" s="43"/>
      <c r="G34" s="19"/>
      <c r="S34" s="25"/>
      <c r="T34" s="24"/>
      <c r="U34" s="24"/>
      <c r="V34" s="25"/>
      <c r="W34" s="24"/>
      <c r="X34" s="24"/>
      <c r="Y34" s="24"/>
      <c r="Z34" s="24"/>
      <c r="AA34" s="24"/>
      <c r="AB34" s="24"/>
    </row>
    <row r="35" spans="1:28">
      <c r="A35" s="104"/>
      <c r="B35" s="43"/>
      <c r="C35" s="43"/>
      <c r="D35" s="43"/>
      <c r="E35" s="43"/>
      <c r="G35" s="19"/>
      <c r="S35" s="25"/>
      <c r="T35" s="24"/>
      <c r="U35" s="24"/>
      <c r="V35" s="25"/>
      <c r="W35" s="24"/>
      <c r="X35" s="24"/>
      <c r="Y35" s="24"/>
      <c r="Z35" s="24"/>
      <c r="AA35" s="24"/>
      <c r="AB35" s="24"/>
    </row>
    <row r="36" spans="1:28">
      <c r="A36" s="105" t="s">
        <v>27</v>
      </c>
      <c r="B36" s="106"/>
      <c r="C36" s="43"/>
      <c r="D36" s="43"/>
      <c r="E36" s="43"/>
      <c r="G36" s="19"/>
      <c r="S36" s="25"/>
      <c r="T36" s="24"/>
      <c r="U36" s="24"/>
      <c r="V36" s="25"/>
      <c r="W36" s="24"/>
      <c r="X36" s="24"/>
      <c r="Y36" s="24"/>
      <c r="Z36" s="24"/>
      <c r="AA36" s="24"/>
      <c r="AB36" s="24"/>
    </row>
    <row r="37" spans="1:28">
      <c r="A37" s="105" t="s">
        <v>28</v>
      </c>
      <c r="B37" s="43">
        <f>B36/12</f>
        <v>0</v>
      </c>
      <c r="C37" s="43"/>
      <c r="D37" s="43"/>
      <c r="E37" s="43"/>
      <c r="G37" s="19"/>
      <c r="S37" s="25"/>
      <c r="T37" s="24"/>
      <c r="U37" s="24"/>
      <c r="V37" s="25"/>
      <c r="W37" s="24"/>
      <c r="X37" s="24"/>
      <c r="Y37" s="24"/>
      <c r="Z37" s="24"/>
      <c r="AA37" s="24"/>
      <c r="AB37" s="24"/>
    </row>
    <row r="38" spans="1:28">
      <c r="A38" s="105" t="s">
        <v>29</v>
      </c>
      <c r="B38" s="43">
        <f>B36/252</f>
        <v>0</v>
      </c>
      <c r="C38" s="43"/>
      <c r="D38" s="43"/>
      <c r="E38" s="43"/>
      <c r="G38" s="19"/>
      <c r="S38" s="25"/>
      <c r="T38" s="24"/>
      <c r="U38" s="24"/>
      <c r="V38" s="25"/>
      <c r="W38" s="24"/>
      <c r="X38" s="24"/>
      <c r="Y38" s="24"/>
      <c r="Z38" s="24"/>
      <c r="AA38" s="24"/>
      <c r="AB38" s="24"/>
    </row>
    <row r="39" spans="1:28">
      <c r="A39" s="44"/>
      <c r="B39" s="45"/>
      <c r="C39" s="46"/>
      <c r="D39" s="47"/>
      <c r="E39" s="47"/>
    </row>
    <row r="40" spans="1:28">
      <c r="A40" s="103" t="s">
        <v>26</v>
      </c>
      <c r="B40" s="45"/>
      <c r="C40" s="46"/>
      <c r="D40" s="47"/>
      <c r="E40" s="47"/>
      <c r="F40" s="48"/>
      <c r="G40" s="52"/>
      <c r="H40" s="48"/>
      <c r="K40" s="48"/>
      <c r="L40" s="48"/>
      <c r="M40" s="48"/>
    </row>
    <row r="41" spans="1:28" s="19" customFormat="1">
      <c r="B41" s="53"/>
      <c r="C41" s="54"/>
      <c r="D41" s="54"/>
      <c r="E41" s="54"/>
      <c r="F41" s="55"/>
      <c r="G41" s="52"/>
      <c r="H41" s="48"/>
      <c r="I41" s="18"/>
      <c r="J41" s="18"/>
      <c r="K41" s="48"/>
      <c r="L41" s="48"/>
      <c r="M41" s="48"/>
      <c r="N41" s="18"/>
      <c r="O41" s="18"/>
      <c r="P41" s="18"/>
      <c r="Q41" s="18"/>
    </row>
    <row r="42" spans="1:28" ht="13.5" customHeight="1">
      <c r="A42" s="64"/>
      <c r="B42"/>
      <c r="C42"/>
      <c r="D42"/>
      <c r="E42"/>
      <c r="F42"/>
      <c r="G42" s="22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28">
      <c r="A43" s="51"/>
      <c r="B43"/>
      <c r="C43"/>
      <c r="D43"/>
      <c r="E43"/>
      <c r="F43"/>
      <c r="G43" s="22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28">
      <c r="A44" s="56"/>
      <c r="B44"/>
      <c r="C44"/>
      <c r="D44"/>
      <c r="E44"/>
      <c r="F44"/>
      <c r="G44" s="52"/>
      <c r="H44" s="48"/>
      <c r="K44" s="48"/>
      <c r="L44" s="48"/>
      <c r="M44" s="48"/>
    </row>
    <row r="45" spans="1:28">
      <c r="A45" s="51"/>
      <c r="B45"/>
      <c r="C45"/>
      <c r="D45"/>
      <c r="E45"/>
      <c r="F45"/>
      <c r="G45" s="52"/>
      <c r="H45" s="48"/>
      <c r="K45" s="48"/>
      <c r="L45" s="48"/>
      <c r="M45" s="48"/>
    </row>
    <row r="46" spans="1:28">
      <c r="A46" s="51"/>
      <c r="B46"/>
      <c r="C46"/>
      <c r="D46"/>
      <c r="E46"/>
      <c r="F46"/>
      <c r="G46" s="48"/>
      <c r="H46" s="48"/>
      <c r="K46" s="48"/>
      <c r="L46" s="48"/>
      <c r="M46" s="48"/>
    </row>
    <row r="47" spans="1:28">
      <c r="A47" s="44"/>
      <c r="B47" s="43"/>
      <c r="C47" s="47"/>
      <c r="D47" s="47"/>
      <c r="E47" s="47"/>
      <c r="F47" s="48"/>
      <c r="G47" s="48"/>
      <c r="H47" s="48"/>
      <c r="K47" s="48"/>
      <c r="L47" s="48"/>
      <c r="M47" s="48"/>
    </row>
    <row r="48" spans="1:28">
      <c r="A48" s="43"/>
      <c r="B48" s="43"/>
      <c r="C48" s="47"/>
      <c r="D48" s="47"/>
      <c r="E48" s="47"/>
      <c r="F48" s="48"/>
      <c r="G48" s="48"/>
      <c r="H48" s="48"/>
      <c r="K48" s="48"/>
      <c r="L48" s="48"/>
      <c r="M48" s="48"/>
    </row>
    <row r="49" spans="1:30">
      <c r="A49" s="43"/>
      <c r="B49" s="43"/>
      <c r="C49" s="47"/>
      <c r="D49" s="47"/>
      <c r="E49" s="47"/>
      <c r="F49" s="48"/>
      <c r="G49" s="48"/>
      <c r="H49" s="48"/>
      <c r="K49" s="48"/>
      <c r="L49" s="48"/>
      <c r="M49" s="48"/>
    </row>
    <row r="50" spans="1:30">
      <c r="A50" s="43"/>
      <c r="B50" s="43"/>
      <c r="C50" s="47"/>
      <c r="D50" s="47"/>
      <c r="E50" s="47"/>
      <c r="F50" s="48"/>
      <c r="G50" s="48"/>
      <c r="H50" s="48"/>
      <c r="K50" s="48"/>
      <c r="L50" s="48"/>
      <c r="M50" s="48"/>
    </row>
    <row r="51" spans="1:30">
      <c r="A51" s="43"/>
      <c r="B51" s="43"/>
      <c r="C51" s="47"/>
      <c r="D51" s="47"/>
      <c r="E51" s="47"/>
      <c r="F51" s="48"/>
      <c r="G51" s="48"/>
      <c r="H51" s="48"/>
      <c r="K51" s="48"/>
      <c r="L51" s="48"/>
      <c r="M51" s="48"/>
    </row>
    <row r="53" spans="1:30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:30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1:30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1:30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  <row r="113" spans="1:30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</row>
  </sheetData>
  <mergeCells count="1">
    <mergeCell ref="E2:H2"/>
  </mergeCells>
  <dataValidations count="1">
    <dataValidation type="list" allowBlank="1" showInputMessage="1" showErrorMessage="1" sqref="B1">
      <formula1>"NEW - Budgeted, NEW - Not Budgeted, REPLACEMENT"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12"/>
  <sheetViews>
    <sheetView workbookViewId="0">
      <selection activeCell="D14" sqref="D14"/>
    </sheetView>
  </sheetViews>
  <sheetFormatPr defaultRowHeight="15"/>
  <cols>
    <col min="1" max="1" width="20.140625" style="18" customWidth="1"/>
    <col min="2" max="2" width="13.7109375" style="18" customWidth="1"/>
    <col min="3" max="3" width="10.28515625" style="18" customWidth="1"/>
    <col min="4" max="4" width="17.7109375" style="18" customWidth="1"/>
    <col min="5" max="5" width="10.28515625" style="18" bestFit="1" customWidth="1"/>
    <col min="6" max="7" width="9.28515625" style="18" bestFit="1" customWidth="1"/>
    <col min="8" max="16" width="10.5703125" style="18" bestFit="1" customWidth="1"/>
    <col min="17" max="17" width="11.140625" style="19" customWidth="1"/>
    <col min="18" max="18" width="10.5703125" style="8" bestFit="1" customWidth="1"/>
    <col min="19" max="259" width="8.85546875" style="8"/>
    <col min="260" max="260" width="19.140625" style="8" customWidth="1"/>
    <col min="261" max="272" width="8.85546875" style="8"/>
    <col min="273" max="273" width="10.42578125" style="8" customWidth="1"/>
    <col min="274" max="515" width="8.85546875" style="8"/>
    <col min="516" max="516" width="19.140625" style="8" customWidth="1"/>
    <col min="517" max="528" width="8.85546875" style="8"/>
    <col min="529" max="529" width="10.42578125" style="8" customWidth="1"/>
    <col min="530" max="771" width="8.85546875" style="8"/>
    <col min="772" max="772" width="19.140625" style="8" customWidth="1"/>
    <col min="773" max="784" width="8.85546875" style="8"/>
    <col min="785" max="785" width="10.42578125" style="8" customWidth="1"/>
    <col min="786" max="1027" width="8.85546875" style="8"/>
    <col min="1028" max="1028" width="19.140625" style="8" customWidth="1"/>
    <col min="1029" max="1040" width="8.85546875" style="8"/>
    <col min="1041" max="1041" width="10.42578125" style="8" customWidth="1"/>
    <col min="1042" max="1283" width="8.85546875" style="8"/>
    <col min="1284" max="1284" width="19.140625" style="8" customWidth="1"/>
    <col min="1285" max="1296" width="8.85546875" style="8"/>
    <col min="1297" max="1297" width="10.42578125" style="8" customWidth="1"/>
    <col min="1298" max="1539" width="8.85546875" style="8"/>
    <col min="1540" max="1540" width="19.140625" style="8" customWidth="1"/>
    <col min="1541" max="1552" width="8.85546875" style="8"/>
    <col min="1553" max="1553" width="10.42578125" style="8" customWidth="1"/>
    <col min="1554" max="1795" width="8.85546875" style="8"/>
    <col min="1796" max="1796" width="19.140625" style="8" customWidth="1"/>
    <col min="1797" max="1808" width="8.85546875" style="8"/>
    <col min="1809" max="1809" width="10.42578125" style="8" customWidth="1"/>
    <col min="1810" max="2051" width="8.85546875" style="8"/>
    <col min="2052" max="2052" width="19.140625" style="8" customWidth="1"/>
    <col min="2053" max="2064" width="8.85546875" style="8"/>
    <col min="2065" max="2065" width="10.42578125" style="8" customWidth="1"/>
    <col min="2066" max="2307" width="8.85546875" style="8"/>
    <col min="2308" max="2308" width="19.140625" style="8" customWidth="1"/>
    <col min="2309" max="2320" width="8.85546875" style="8"/>
    <col min="2321" max="2321" width="10.42578125" style="8" customWidth="1"/>
    <col min="2322" max="2563" width="8.85546875" style="8"/>
    <col min="2564" max="2564" width="19.140625" style="8" customWidth="1"/>
    <col min="2565" max="2576" width="8.85546875" style="8"/>
    <col min="2577" max="2577" width="10.42578125" style="8" customWidth="1"/>
    <col min="2578" max="2819" width="8.85546875" style="8"/>
    <col min="2820" max="2820" width="19.140625" style="8" customWidth="1"/>
    <col min="2821" max="2832" width="8.85546875" style="8"/>
    <col min="2833" max="2833" width="10.42578125" style="8" customWidth="1"/>
    <col min="2834" max="3075" width="8.85546875" style="8"/>
    <col min="3076" max="3076" width="19.140625" style="8" customWidth="1"/>
    <col min="3077" max="3088" width="8.85546875" style="8"/>
    <col min="3089" max="3089" width="10.42578125" style="8" customWidth="1"/>
    <col min="3090" max="3331" width="8.85546875" style="8"/>
    <col min="3332" max="3332" width="19.140625" style="8" customWidth="1"/>
    <col min="3333" max="3344" width="8.85546875" style="8"/>
    <col min="3345" max="3345" width="10.42578125" style="8" customWidth="1"/>
    <col min="3346" max="3587" width="8.85546875" style="8"/>
    <col min="3588" max="3588" width="19.140625" style="8" customWidth="1"/>
    <col min="3589" max="3600" width="8.85546875" style="8"/>
    <col min="3601" max="3601" width="10.42578125" style="8" customWidth="1"/>
    <col min="3602" max="3843" width="8.85546875" style="8"/>
    <col min="3844" max="3844" width="19.140625" style="8" customWidth="1"/>
    <col min="3845" max="3856" width="8.85546875" style="8"/>
    <col min="3857" max="3857" width="10.42578125" style="8" customWidth="1"/>
    <col min="3858" max="4099" width="8.85546875" style="8"/>
    <col min="4100" max="4100" width="19.140625" style="8" customWidth="1"/>
    <col min="4101" max="4112" width="8.85546875" style="8"/>
    <col min="4113" max="4113" width="10.42578125" style="8" customWidth="1"/>
    <col min="4114" max="4355" width="8.85546875" style="8"/>
    <col min="4356" max="4356" width="19.140625" style="8" customWidth="1"/>
    <col min="4357" max="4368" width="8.85546875" style="8"/>
    <col min="4369" max="4369" width="10.42578125" style="8" customWidth="1"/>
    <col min="4370" max="4611" width="8.85546875" style="8"/>
    <col min="4612" max="4612" width="19.140625" style="8" customWidth="1"/>
    <col min="4613" max="4624" width="8.85546875" style="8"/>
    <col min="4625" max="4625" width="10.42578125" style="8" customWidth="1"/>
    <col min="4626" max="4867" width="8.85546875" style="8"/>
    <col min="4868" max="4868" width="19.140625" style="8" customWidth="1"/>
    <col min="4869" max="4880" width="8.85546875" style="8"/>
    <col min="4881" max="4881" width="10.42578125" style="8" customWidth="1"/>
    <col min="4882" max="5123" width="8.85546875" style="8"/>
    <col min="5124" max="5124" width="19.140625" style="8" customWidth="1"/>
    <col min="5125" max="5136" width="8.85546875" style="8"/>
    <col min="5137" max="5137" width="10.42578125" style="8" customWidth="1"/>
    <col min="5138" max="5379" width="8.85546875" style="8"/>
    <col min="5380" max="5380" width="19.140625" style="8" customWidth="1"/>
    <col min="5381" max="5392" width="8.85546875" style="8"/>
    <col min="5393" max="5393" width="10.42578125" style="8" customWidth="1"/>
    <col min="5394" max="5635" width="8.85546875" style="8"/>
    <col min="5636" max="5636" width="19.140625" style="8" customWidth="1"/>
    <col min="5637" max="5648" width="8.85546875" style="8"/>
    <col min="5649" max="5649" width="10.42578125" style="8" customWidth="1"/>
    <col min="5650" max="5891" width="8.85546875" style="8"/>
    <col min="5892" max="5892" width="19.140625" style="8" customWidth="1"/>
    <col min="5893" max="5904" width="8.85546875" style="8"/>
    <col min="5905" max="5905" width="10.42578125" style="8" customWidth="1"/>
    <col min="5906" max="6147" width="8.85546875" style="8"/>
    <col min="6148" max="6148" width="19.140625" style="8" customWidth="1"/>
    <col min="6149" max="6160" width="8.85546875" style="8"/>
    <col min="6161" max="6161" width="10.42578125" style="8" customWidth="1"/>
    <col min="6162" max="6403" width="8.85546875" style="8"/>
    <col min="6404" max="6404" width="19.140625" style="8" customWidth="1"/>
    <col min="6405" max="6416" width="8.85546875" style="8"/>
    <col min="6417" max="6417" width="10.42578125" style="8" customWidth="1"/>
    <col min="6418" max="6659" width="8.85546875" style="8"/>
    <col min="6660" max="6660" width="19.140625" style="8" customWidth="1"/>
    <col min="6661" max="6672" width="8.85546875" style="8"/>
    <col min="6673" max="6673" width="10.42578125" style="8" customWidth="1"/>
    <col min="6674" max="6915" width="8.85546875" style="8"/>
    <col min="6916" max="6916" width="19.140625" style="8" customWidth="1"/>
    <col min="6917" max="6928" width="8.85546875" style="8"/>
    <col min="6929" max="6929" width="10.42578125" style="8" customWidth="1"/>
    <col min="6930" max="7171" width="8.85546875" style="8"/>
    <col min="7172" max="7172" width="19.140625" style="8" customWidth="1"/>
    <col min="7173" max="7184" width="8.85546875" style="8"/>
    <col min="7185" max="7185" width="10.42578125" style="8" customWidth="1"/>
    <col min="7186" max="7427" width="8.85546875" style="8"/>
    <col min="7428" max="7428" width="19.140625" style="8" customWidth="1"/>
    <col min="7429" max="7440" width="8.85546875" style="8"/>
    <col min="7441" max="7441" width="10.42578125" style="8" customWidth="1"/>
    <col min="7442" max="7683" width="8.85546875" style="8"/>
    <col min="7684" max="7684" width="19.140625" style="8" customWidth="1"/>
    <col min="7685" max="7696" width="8.85546875" style="8"/>
    <col min="7697" max="7697" width="10.42578125" style="8" customWidth="1"/>
    <col min="7698" max="7939" width="8.85546875" style="8"/>
    <col min="7940" max="7940" width="19.140625" style="8" customWidth="1"/>
    <col min="7941" max="7952" width="8.85546875" style="8"/>
    <col min="7953" max="7953" width="10.42578125" style="8" customWidth="1"/>
    <col min="7954" max="8195" width="8.85546875" style="8"/>
    <col min="8196" max="8196" width="19.140625" style="8" customWidth="1"/>
    <col min="8197" max="8208" width="8.85546875" style="8"/>
    <col min="8209" max="8209" width="10.42578125" style="8" customWidth="1"/>
    <col min="8210" max="8451" width="8.85546875" style="8"/>
    <col min="8452" max="8452" width="19.140625" style="8" customWidth="1"/>
    <col min="8453" max="8464" width="8.85546875" style="8"/>
    <col min="8465" max="8465" width="10.42578125" style="8" customWidth="1"/>
    <col min="8466" max="8707" width="8.85546875" style="8"/>
    <col min="8708" max="8708" width="19.140625" style="8" customWidth="1"/>
    <col min="8709" max="8720" width="8.85546875" style="8"/>
    <col min="8721" max="8721" width="10.42578125" style="8" customWidth="1"/>
    <col min="8722" max="8963" width="8.85546875" style="8"/>
    <col min="8964" max="8964" width="19.140625" style="8" customWidth="1"/>
    <col min="8965" max="8976" width="8.85546875" style="8"/>
    <col min="8977" max="8977" width="10.42578125" style="8" customWidth="1"/>
    <col min="8978" max="9219" width="8.85546875" style="8"/>
    <col min="9220" max="9220" width="19.140625" style="8" customWidth="1"/>
    <col min="9221" max="9232" width="8.85546875" style="8"/>
    <col min="9233" max="9233" width="10.42578125" style="8" customWidth="1"/>
    <col min="9234" max="9475" width="8.85546875" style="8"/>
    <col min="9476" max="9476" width="19.140625" style="8" customWidth="1"/>
    <col min="9477" max="9488" width="8.85546875" style="8"/>
    <col min="9489" max="9489" width="10.42578125" style="8" customWidth="1"/>
    <col min="9490" max="9731" width="8.85546875" style="8"/>
    <col min="9732" max="9732" width="19.140625" style="8" customWidth="1"/>
    <col min="9733" max="9744" width="8.85546875" style="8"/>
    <col min="9745" max="9745" width="10.42578125" style="8" customWidth="1"/>
    <col min="9746" max="9987" width="8.85546875" style="8"/>
    <col min="9988" max="9988" width="19.140625" style="8" customWidth="1"/>
    <col min="9989" max="10000" width="8.85546875" style="8"/>
    <col min="10001" max="10001" width="10.42578125" style="8" customWidth="1"/>
    <col min="10002" max="10243" width="8.85546875" style="8"/>
    <col min="10244" max="10244" width="19.140625" style="8" customWidth="1"/>
    <col min="10245" max="10256" width="8.85546875" style="8"/>
    <col min="10257" max="10257" width="10.42578125" style="8" customWidth="1"/>
    <col min="10258" max="10499" width="8.85546875" style="8"/>
    <col min="10500" max="10500" width="19.140625" style="8" customWidth="1"/>
    <col min="10501" max="10512" width="8.85546875" style="8"/>
    <col min="10513" max="10513" width="10.42578125" style="8" customWidth="1"/>
    <col min="10514" max="10755" width="8.85546875" style="8"/>
    <col min="10756" max="10756" width="19.140625" style="8" customWidth="1"/>
    <col min="10757" max="10768" width="8.85546875" style="8"/>
    <col min="10769" max="10769" width="10.42578125" style="8" customWidth="1"/>
    <col min="10770" max="11011" width="8.85546875" style="8"/>
    <col min="11012" max="11012" width="19.140625" style="8" customWidth="1"/>
    <col min="11013" max="11024" width="8.85546875" style="8"/>
    <col min="11025" max="11025" width="10.42578125" style="8" customWidth="1"/>
    <col min="11026" max="11267" width="8.85546875" style="8"/>
    <col min="11268" max="11268" width="19.140625" style="8" customWidth="1"/>
    <col min="11269" max="11280" width="8.85546875" style="8"/>
    <col min="11281" max="11281" width="10.42578125" style="8" customWidth="1"/>
    <col min="11282" max="11523" width="8.85546875" style="8"/>
    <col min="11524" max="11524" width="19.140625" style="8" customWidth="1"/>
    <col min="11525" max="11536" width="8.85546875" style="8"/>
    <col min="11537" max="11537" width="10.42578125" style="8" customWidth="1"/>
    <col min="11538" max="11779" width="8.85546875" style="8"/>
    <col min="11780" max="11780" width="19.140625" style="8" customWidth="1"/>
    <col min="11781" max="11792" width="8.85546875" style="8"/>
    <col min="11793" max="11793" width="10.42578125" style="8" customWidth="1"/>
    <col min="11794" max="12035" width="8.85546875" style="8"/>
    <col min="12036" max="12036" width="19.140625" style="8" customWidth="1"/>
    <col min="12037" max="12048" width="8.85546875" style="8"/>
    <col min="12049" max="12049" width="10.42578125" style="8" customWidth="1"/>
    <col min="12050" max="12291" width="8.85546875" style="8"/>
    <col min="12292" max="12292" width="19.140625" style="8" customWidth="1"/>
    <col min="12293" max="12304" width="8.85546875" style="8"/>
    <col min="12305" max="12305" width="10.42578125" style="8" customWidth="1"/>
    <col min="12306" max="12547" width="8.85546875" style="8"/>
    <col min="12548" max="12548" width="19.140625" style="8" customWidth="1"/>
    <col min="12549" max="12560" width="8.85546875" style="8"/>
    <col min="12561" max="12561" width="10.42578125" style="8" customWidth="1"/>
    <col min="12562" max="12803" width="8.85546875" style="8"/>
    <col min="12804" max="12804" width="19.140625" style="8" customWidth="1"/>
    <col min="12805" max="12816" width="8.85546875" style="8"/>
    <col min="12817" max="12817" width="10.42578125" style="8" customWidth="1"/>
    <col min="12818" max="13059" width="8.85546875" style="8"/>
    <col min="13060" max="13060" width="19.140625" style="8" customWidth="1"/>
    <col min="13061" max="13072" width="8.85546875" style="8"/>
    <col min="13073" max="13073" width="10.42578125" style="8" customWidth="1"/>
    <col min="13074" max="13315" width="8.85546875" style="8"/>
    <col min="13316" max="13316" width="19.140625" style="8" customWidth="1"/>
    <col min="13317" max="13328" width="8.85546875" style="8"/>
    <col min="13329" max="13329" width="10.42578125" style="8" customWidth="1"/>
    <col min="13330" max="13571" width="8.85546875" style="8"/>
    <col min="13572" max="13572" width="19.140625" style="8" customWidth="1"/>
    <col min="13573" max="13584" width="8.85546875" style="8"/>
    <col min="13585" max="13585" width="10.42578125" style="8" customWidth="1"/>
    <col min="13586" max="13827" width="8.85546875" style="8"/>
    <col min="13828" max="13828" width="19.140625" style="8" customWidth="1"/>
    <col min="13829" max="13840" width="8.85546875" style="8"/>
    <col min="13841" max="13841" width="10.42578125" style="8" customWidth="1"/>
    <col min="13842" max="14083" width="8.85546875" style="8"/>
    <col min="14084" max="14084" width="19.140625" style="8" customWidth="1"/>
    <col min="14085" max="14096" width="8.85546875" style="8"/>
    <col min="14097" max="14097" width="10.42578125" style="8" customWidth="1"/>
    <col min="14098" max="14339" width="8.85546875" style="8"/>
    <col min="14340" max="14340" width="19.140625" style="8" customWidth="1"/>
    <col min="14341" max="14352" width="8.85546875" style="8"/>
    <col min="14353" max="14353" width="10.42578125" style="8" customWidth="1"/>
    <col min="14354" max="14595" width="8.85546875" style="8"/>
    <col min="14596" max="14596" width="19.140625" style="8" customWidth="1"/>
    <col min="14597" max="14608" width="8.85546875" style="8"/>
    <col min="14609" max="14609" width="10.42578125" style="8" customWidth="1"/>
    <col min="14610" max="14851" width="8.85546875" style="8"/>
    <col min="14852" max="14852" width="19.140625" style="8" customWidth="1"/>
    <col min="14853" max="14864" width="8.85546875" style="8"/>
    <col min="14865" max="14865" width="10.42578125" style="8" customWidth="1"/>
    <col min="14866" max="15107" width="8.85546875" style="8"/>
    <col min="15108" max="15108" width="19.140625" style="8" customWidth="1"/>
    <col min="15109" max="15120" width="8.85546875" style="8"/>
    <col min="15121" max="15121" width="10.42578125" style="8" customWidth="1"/>
    <col min="15122" max="15363" width="8.85546875" style="8"/>
    <col min="15364" max="15364" width="19.140625" style="8" customWidth="1"/>
    <col min="15365" max="15376" width="8.85546875" style="8"/>
    <col min="15377" max="15377" width="10.42578125" style="8" customWidth="1"/>
    <col min="15378" max="15619" width="8.85546875" style="8"/>
    <col min="15620" max="15620" width="19.140625" style="8" customWidth="1"/>
    <col min="15621" max="15632" width="8.85546875" style="8"/>
    <col min="15633" max="15633" width="10.42578125" style="8" customWidth="1"/>
    <col min="15634" max="15875" width="8.85546875" style="8"/>
    <col min="15876" max="15876" width="19.140625" style="8" customWidth="1"/>
    <col min="15877" max="15888" width="8.85546875" style="8"/>
    <col min="15889" max="15889" width="10.42578125" style="8" customWidth="1"/>
    <col min="15890" max="16131" width="8.85546875" style="8"/>
    <col min="16132" max="16132" width="19.140625" style="8" customWidth="1"/>
    <col min="16133" max="16144" width="8.85546875" style="8"/>
    <col min="16145" max="16145" width="10.42578125" style="8" customWidth="1"/>
    <col min="16146" max="16384" width="8.85546875" style="8"/>
  </cols>
  <sheetData>
    <row r="1" spans="1:28">
      <c r="A1" s="107" t="s">
        <v>21</v>
      </c>
      <c r="B1" s="158"/>
      <c r="C1" s="1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/>
      <c r="Q1" s="6"/>
      <c r="R1" s="7"/>
    </row>
    <row r="2" spans="1:28" ht="15.75" thickBot="1">
      <c r="A2" s="9" t="s">
        <v>0</v>
      </c>
      <c r="B2" s="128"/>
      <c r="C2" s="10"/>
      <c r="D2" s="111" t="s">
        <v>95</v>
      </c>
      <c r="E2" s="129"/>
      <c r="F2" s="129"/>
      <c r="G2" s="129"/>
      <c r="H2" s="129"/>
      <c r="I2" s="11"/>
      <c r="J2" s="11"/>
      <c r="K2" s="12"/>
      <c r="L2" s="13"/>
      <c r="M2" s="13"/>
      <c r="N2" s="13"/>
      <c r="O2" s="11"/>
      <c r="P2" s="14"/>
      <c r="Q2" s="15"/>
      <c r="R2" s="16"/>
      <c r="S2" s="17"/>
      <c r="T2" s="17"/>
      <c r="U2" s="17"/>
      <c r="V2" s="17"/>
      <c r="W2" s="17"/>
    </row>
    <row r="3" spans="1:28" ht="15.75" thickBot="1">
      <c r="C3" s="19"/>
      <c r="D3" s="19"/>
      <c r="E3" s="20" t="s">
        <v>60</v>
      </c>
      <c r="F3" s="20" t="s">
        <v>61</v>
      </c>
      <c r="G3" s="20" t="s">
        <v>62</v>
      </c>
      <c r="H3" s="20" t="s">
        <v>63</v>
      </c>
      <c r="I3" s="20" t="s">
        <v>64</v>
      </c>
      <c r="J3" s="20" t="s">
        <v>65</v>
      </c>
      <c r="K3" s="20" t="s">
        <v>66</v>
      </c>
      <c r="L3" s="20" t="s">
        <v>67</v>
      </c>
      <c r="M3" s="20" t="s">
        <v>68</v>
      </c>
      <c r="N3" s="20" t="s">
        <v>69</v>
      </c>
      <c r="O3" s="20" t="s">
        <v>70</v>
      </c>
      <c r="P3" s="20" t="s">
        <v>71</v>
      </c>
      <c r="Q3" s="21" t="s">
        <v>2</v>
      </c>
    </row>
    <row r="4" spans="1:28">
      <c r="A4" s="132" t="s">
        <v>126</v>
      </c>
      <c r="B4" s="108">
        <v>1</v>
      </c>
      <c r="D4" s="162" t="s">
        <v>127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25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68" t="e">
        <f>SUM(E4:P4)/COUNTIF(E4:P4,"&gt;0")</f>
        <v>#DIV/0!</v>
      </c>
    </row>
    <row r="5" spans="1:28">
      <c r="A5" s="19" t="s">
        <v>87</v>
      </c>
      <c r="B5" s="22"/>
      <c r="D5" s="122">
        <v>0</v>
      </c>
      <c r="E5" s="70">
        <f>E4*$D5</f>
        <v>0</v>
      </c>
      <c r="F5" s="70">
        <f t="shared" ref="F5:P5" si="0">F4*$D5</f>
        <v>0</v>
      </c>
      <c r="G5" s="70">
        <f t="shared" si="0"/>
        <v>0</v>
      </c>
      <c r="H5" s="70">
        <f t="shared" si="0"/>
        <v>0</v>
      </c>
      <c r="I5" s="70">
        <f t="shared" si="0"/>
        <v>0</v>
      </c>
      <c r="J5" s="70">
        <f t="shared" si="0"/>
        <v>0</v>
      </c>
      <c r="K5" s="70">
        <f t="shared" si="0"/>
        <v>0</v>
      </c>
      <c r="L5" s="70">
        <f t="shared" si="0"/>
        <v>0</v>
      </c>
      <c r="M5" s="70">
        <f t="shared" si="0"/>
        <v>0</v>
      </c>
      <c r="N5" s="70">
        <f t="shared" si="0"/>
        <v>0</v>
      </c>
      <c r="O5" s="70">
        <f t="shared" si="0"/>
        <v>0</v>
      </c>
      <c r="P5" s="70">
        <f t="shared" si="0"/>
        <v>0</v>
      </c>
      <c r="Q5" s="69">
        <f>SUM(E5:P5)</f>
        <v>0</v>
      </c>
      <c r="R5" s="22"/>
    </row>
    <row r="6" spans="1:28">
      <c r="A6" s="22"/>
      <c r="B6" s="22"/>
      <c r="C6" s="65"/>
      <c r="D6" s="133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69"/>
      <c r="R6" s="22"/>
    </row>
    <row r="7" spans="1:28">
      <c r="A7" s="19" t="s">
        <v>9</v>
      </c>
      <c r="B7" s="22"/>
      <c r="D7" s="123">
        <v>0</v>
      </c>
      <c r="E7" s="71">
        <f>+E5*$D7</f>
        <v>0</v>
      </c>
      <c r="F7" s="71">
        <f t="shared" ref="F7:P7" si="1">+F5*$D7</f>
        <v>0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69">
        <f>SUM(E7:P7)</f>
        <v>0</v>
      </c>
      <c r="S7" s="24"/>
      <c r="T7" s="24"/>
      <c r="U7" s="25"/>
      <c r="V7" s="25"/>
      <c r="W7" s="26"/>
      <c r="X7" s="26"/>
      <c r="Y7" s="26"/>
      <c r="Z7" s="26"/>
      <c r="AA7" s="26"/>
      <c r="AB7" s="26"/>
    </row>
    <row r="8" spans="1:28">
      <c r="A8" s="8"/>
      <c r="B8" s="22"/>
      <c r="D8" s="2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69"/>
      <c r="S8" s="24"/>
      <c r="T8" s="24"/>
      <c r="U8" s="25"/>
      <c r="V8" s="25"/>
      <c r="W8" s="26"/>
      <c r="X8" s="26"/>
      <c r="Y8" s="26"/>
      <c r="Z8" s="26"/>
      <c r="AA8" s="26"/>
      <c r="AB8" s="26"/>
    </row>
    <row r="9" spans="1:28">
      <c r="A9" s="19" t="s">
        <v>3</v>
      </c>
      <c r="D9" s="27"/>
      <c r="E9" s="73">
        <f>SUM(E7)</f>
        <v>0</v>
      </c>
      <c r="F9" s="73">
        <f>SUM(F7)</f>
        <v>0</v>
      </c>
      <c r="G9" s="73">
        <f t="shared" ref="G9:Q9" si="2">SUM(G7)</f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4">
        <f t="shared" si="2"/>
        <v>0</v>
      </c>
      <c r="S9" s="24"/>
      <c r="T9" s="24"/>
      <c r="U9" s="24"/>
      <c r="V9" s="24"/>
      <c r="W9" s="28"/>
      <c r="X9" s="28"/>
      <c r="Y9" s="28"/>
      <c r="Z9" s="28"/>
      <c r="AA9" s="28"/>
      <c r="AB9" s="28"/>
    </row>
    <row r="10" spans="1:28">
      <c r="A10" s="19"/>
      <c r="D10" s="27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5"/>
      <c r="S10" s="24"/>
      <c r="T10" s="24"/>
      <c r="U10" s="24"/>
      <c r="V10" s="24"/>
      <c r="W10" s="28"/>
      <c r="X10" s="28"/>
      <c r="Y10" s="28"/>
      <c r="Z10" s="28"/>
      <c r="AA10" s="28"/>
      <c r="AB10" s="28"/>
    </row>
    <row r="11" spans="1:28">
      <c r="A11" s="29" t="s">
        <v>4</v>
      </c>
      <c r="B11" s="30"/>
      <c r="C11" s="30"/>
      <c r="D11" s="31"/>
      <c r="E11" s="62"/>
      <c r="F11" s="62"/>
      <c r="G11" s="62"/>
      <c r="H11" s="62"/>
      <c r="I11" s="62"/>
      <c r="J11" s="62"/>
      <c r="K11" s="76"/>
      <c r="L11" s="76"/>
      <c r="M11" s="71"/>
      <c r="N11" s="71"/>
      <c r="O11" s="71"/>
      <c r="P11" s="71"/>
      <c r="Q11" s="77"/>
      <c r="S11" s="24"/>
      <c r="T11" s="24"/>
      <c r="U11" s="24"/>
      <c r="V11" s="24"/>
      <c r="W11" s="28"/>
      <c r="X11" s="28"/>
      <c r="Y11" s="28"/>
      <c r="Z11" s="28"/>
      <c r="AA11" s="28"/>
      <c r="AB11" s="28"/>
    </row>
    <row r="12" spans="1:28">
      <c r="A12" s="33" t="s">
        <v>17</v>
      </c>
      <c r="B12" s="34"/>
      <c r="C12" s="34"/>
      <c r="D12" s="124">
        <v>0</v>
      </c>
      <c r="E12" s="62">
        <f t="shared" ref="E12:P12" si="3">+$D12/12*E4</f>
        <v>0</v>
      </c>
      <c r="F12" s="62">
        <f t="shared" si="3"/>
        <v>0</v>
      </c>
      <c r="G12" s="62">
        <f t="shared" si="3"/>
        <v>0</v>
      </c>
      <c r="H12" s="62">
        <f t="shared" si="3"/>
        <v>0</v>
      </c>
      <c r="I12" s="62">
        <f t="shared" si="3"/>
        <v>0</v>
      </c>
      <c r="J12" s="62">
        <f t="shared" si="3"/>
        <v>0</v>
      </c>
      <c r="K12" s="62">
        <f t="shared" si="3"/>
        <v>0</v>
      </c>
      <c r="L12" s="62">
        <f t="shared" si="3"/>
        <v>0</v>
      </c>
      <c r="M12" s="62">
        <f t="shared" si="3"/>
        <v>0</v>
      </c>
      <c r="N12" s="62">
        <f t="shared" si="3"/>
        <v>0</v>
      </c>
      <c r="O12" s="62">
        <f t="shared" si="3"/>
        <v>0</v>
      </c>
      <c r="P12" s="62">
        <f t="shared" si="3"/>
        <v>0</v>
      </c>
      <c r="Q12" s="69">
        <f>SUM(E12:P12)</f>
        <v>0</v>
      </c>
      <c r="S12" s="25"/>
      <c r="T12" s="24"/>
      <c r="U12" s="24"/>
      <c r="V12" s="24"/>
      <c r="W12" s="28"/>
      <c r="X12" s="28"/>
      <c r="Y12" s="28"/>
      <c r="Z12" s="28"/>
      <c r="AA12" s="28"/>
      <c r="AB12" s="28"/>
    </row>
    <row r="13" spans="1:28">
      <c r="A13" s="33" t="s">
        <v>7</v>
      </c>
      <c r="B13" s="33"/>
      <c r="C13" s="33"/>
      <c r="D13" s="67">
        <v>0.19600000000000001</v>
      </c>
      <c r="E13" s="62">
        <f>+E12*$D13</f>
        <v>0</v>
      </c>
      <c r="F13" s="62">
        <f t="shared" ref="F13:P13" si="4">+F12*$D13</f>
        <v>0</v>
      </c>
      <c r="G13" s="62">
        <f t="shared" si="4"/>
        <v>0</v>
      </c>
      <c r="H13" s="62">
        <f t="shared" si="4"/>
        <v>0</v>
      </c>
      <c r="I13" s="62">
        <f t="shared" si="4"/>
        <v>0</v>
      </c>
      <c r="J13" s="62">
        <f t="shared" si="4"/>
        <v>0</v>
      </c>
      <c r="K13" s="62">
        <f t="shared" si="4"/>
        <v>0</v>
      </c>
      <c r="L13" s="62">
        <f t="shared" si="4"/>
        <v>0</v>
      </c>
      <c r="M13" s="62">
        <f t="shared" si="4"/>
        <v>0</v>
      </c>
      <c r="N13" s="62">
        <f t="shared" si="4"/>
        <v>0</v>
      </c>
      <c r="O13" s="62">
        <f t="shared" si="4"/>
        <v>0</v>
      </c>
      <c r="P13" s="62">
        <f t="shared" si="4"/>
        <v>0</v>
      </c>
      <c r="Q13" s="69">
        <f>SUM(E13:P13)</f>
        <v>0</v>
      </c>
      <c r="S13" s="24"/>
      <c r="T13" s="25"/>
      <c r="U13" s="25"/>
      <c r="V13" s="25"/>
      <c r="W13" s="28"/>
      <c r="X13" s="28"/>
      <c r="Y13" s="28"/>
      <c r="Z13" s="28"/>
      <c r="AA13" s="28"/>
      <c r="AB13" s="28"/>
    </row>
    <row r="14" spans="1:28">
      <c r="A14" s="35" t="s">
        <v>8</v>
      </c>
      <c r="B14" s="36"/>
      <c r="C14" s="37"/>
      <c r="D14" s="118">
        <v>0</v>
      </c>
      <c r="E14" s="62">
        <f>IF(E5&gt;0,$D$14/12,0)</f>
        <v>0</v>
      </c>
      <c r="F14" s="62">
        <f t="shared" ref="F14:P14" si="5">IF(F5&gt;0,$D$14/12,0)</f>
        <v>0</v>
      </c>
      <c r="G14" s="62">
        <f t="shared" si="5"/>
        <v>0</v>
      </c>
      <c r="H14" s="62">
        <f t="shared" si="5"/>
        <v>0</v>
      </c>
      <c r="I14" s="62">
        <f t="shared" si="5"/>
        <v>0</v>
      </c>
      <c r="J14" s="62">
        <f t="shared" si="5"/>
        <v>0</v>
      </c>
      <c r="K14" s="62">
        <f t="shared" si="5"/>
        <v>0</v>
      </c>
      <c r="L14" s="62">
        <f t="shared" si="5"/>
        <v>0</v>
      </c>
      <c r="M14" s="62">
        <f t="shared" si="5"/>
        <v>0</v>
      </c>
      <c r="N14" s="62">
        <f t="shared" si="5"/>
        <v>0</v>
      </c>
      <c r="O14" s="62">
        <f t="shared" si="5"/>
        <v>0</v>
      </c>
      <c r="P14" s="62">
        <f t="shared" si="5"/>
        <v>0</v>
      </c>
      <c r="Q14" s="69">
        <f>SUM(E14:P14)</f>
        <v>0</v>
      </c>
      <c r="S14" s="24"/>
      <c r="T14" s="24"/>
      <c r="U14" s="24"/>
      <c r="V14" s="24"/>
      <c r="W14" s="28"/>
      <c r="X14" s="28"/>
      <c r="Y14" s="28"/>
      <c r="Z14" s="28"/>
      <c r="AA14" s="28"/>
      <c r="AB14" s="28"/>
    </row>
    <row r="15" spans="1:28">
      <c r="A15" s="33" t="s">
        <v>7</v>
      </c>
      <c r="B15" s="36"/>
      <c r="C15" s="37"/>
      <c r="D15" s="67">
        <v>0.3</v>
      </c>
      <c r="E15" s="62">
        <f>+E14*$D15</f>
        <v>0</v>
      </c>
      <c r="F15" s="62">
        <f t="shared" ref="F15:P15" si="6">+F14*$D15</f>
        <v>0</v>
      </c>
      <c r="G15" s="62">
        <f t="shared" si="6"/>
        <v>0</v>
      </c>
      <c r="H15" s="62">
        <f t="shared" si="6"/>
        <v>0</v>
      </c>
      <c r="I15" s="62">
        <f t="shared" si="6"/>
        <v>0</v>
      </c>
      <c r="J15" s="62">
        <f t="shared" si="6"/>
        <v>0</v>
      </c>
      <c r="K15" s="62">
        <f t="shared" si="6"/>
        <v>0</v>
      </c>
      <c r="L15" s="62">
        <f t="shared" si="6"/>
        <v>0</v>
      </c>
      <c r="M15" s="62">
        <f t="shared" si="6"/>
        <v>0</v>
      </c>
      <c r="N15" s="62">
        <f t="shared" si="6"/>
        <v>0</v>
      </c>
      <c r="O15" s="62">
        <f t="shared" si="6"/>
        <v>0</v>
      </c>
      <c r="P15" s="62">
        <f t="shared" si="6"/>
        <v>0</v>
      </c>
      <c r="Q15" s="69">
        <f>SUM(E15:P15)</f>
        <v>0</v>
      </c>
      <c r="S15" s="24"/>
      <c r="T15" s="24"/>
      <c r="U15" s="24"/>
      <c r="V15" s="24"/>
      <c r="W15" s="28"/>
      <c r="X15" s="28"/>
      <c r="Y15" s="28"/>
      <c r="Z15" s="28"/>
      <c r="AA15" s="28"/>
      <c r="AB15" s="28"/>
    </row>
    <row r="16" spans="1:28">
      <c r="A16" s="35" t="s">
        <v>11</v>
      </c>
      <c r="B16" s="36"/>
      <c r="C16" s="37"/>
      <c r="D16" s="118">
        <v>0</v>
      </c>
      <c r="E16" s="62">
        <f>$D16/12</f>
        <v>0</v>
      </c>
      <c r="F16" s="62">
        <f t="shared" ref="F16:P16" si="7">$D16/12</f>
        <v>0</v>
      </c>
      <c r="G16" s="62">
        <f t="shared" si="7"/>
        <v>0</v>
      </c>
      <c r="H16" s="62">
        <f t="shared" si="7"/>
        <v>0</v>
      </c>
      <c r="I16" s="62">
        <f t="shared" si="7"/>
        <v>0</v>
      </c>
      <c r="J16" s="62">
        <f t="shared" si="7"/>
        <v>0</v>
      </c>
      <c r="K16" s="62">
        <f t="shared" si="7"/>
        <v>0</v>
      </c>
      <c r="L16" s="62">
        <f t="shared" si="7"/>
        <v>0</v>
      </c>
      <c r="M16" s="62">
        <f t="shared" si="7"/>
        <v>0</v>
      </c>
      <c r="N16" s="62">
        <f t="shared" si="7"/>
        <v>0</v>
      </c>
      <c r="O16" s="62">
        <f t="shared" si="7"/>
        <v>0</v>
      </c>
      <c r="P16" s="62">
        <f t="shared" si="7"/>
        <v>0</v>
      </c>
      <c r="Q16" s="69">
        <f>SUM(E16:P16)</f>
        <v>0</v>
      </c>
      <c r="S16" s="24"/>
      <c r="T16" s="24"/>
      <c r="U16" s="24"/>
      <c r="V16" s="24"/>
      <c r="W16" s="28"/>
      <c r="X16" s="28"/>
      <c r="Y16" s="28"/>
      <c r="Z16" s="28"/>
      <c r="AA16" s="28"/>
      <c r="AB16" s="28"/>
    </row>
    <row r="17" spans="1:28">
      <c r="A17" s="57" t="s">
        <v>14</v>
      </c>
      <c r="B17" s="36"/>
      <c r="C17" s="37"/>
      <c r="D17" s="63">
        <f t="shared" ref="D17:Q17" si="8">SUM(D12:D16)</f>
        <v>0.496</v>
      </c>
      <c r="E17" s="78">
        <f t="shared" si="8"/>
        <v>0</v>
      </c>
      <c r="F17" s="78">
        <f t="shared" si="8"/>
        <v>0</v>
      </c>
      <c r="G17" s="78">
        <f t="shared" si="8"/>
        <v>0</v>
      </c>
      <c r="H17" s="78">
        <f t="shared" si="8"/>
        <v>0</v>
      </c>
      <c r="I17" s="78">
        <f t="shared" si="8"/>
        <v>0</v>
      </c>
      <c r="J17" s="78">
        <f t="shared" si="8"/>
        <v>0</v>
      </c>
      <c r="K17" s="78">
        <f t="shared" si="8"/>
        <v>0</v>
      </c>
      <c r="L17" s="78">
        <f t="shared" si="8"/>
        <v>0</v>
      </c>
      <c r="M17" s="78">
        <f t="shared" si="8"/>
        <v>0</v>
      </c>
      <c r="N17" s="78">
        <f t="shared" si="8"/>
        <v>0</v>
      </c>
      <c r="O17" s="78">
        <f t="shared" si="8"/>
        <v>0</v>
      </c>
      <c r="P17" s="78">
        <f t="shared" si="8"/>
        <v>0</v>
      </c>
      <c r="Q17" s="79">
        <f t="shared" si="8"/>
        <v>0</v>
      </c>
      <c r="S17" s="24"/>
      <c r="T17" s="24"/>
      <c r="U17" s="24"/>
      <c r="V17" s="24"/>
      <c r="W17" s="28"/>
      <c r="X17" s="28"/>
      <c r="Y17" s="28"/>
      <c r="Z17" s="28"/>
      <c r="AA17" s="28"/>
      <c r="AB17" s="28"/>
    </row>
    <row r="18" spans="1:28">
      <c r="A18" s="35"/>
      <c r="B18" s="36"/>
      <c r="C18" s="37"/>
      <c r="D18" s="3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77"/>
      <c r="S18" s="24"/>
      <c r="T18" s="24"/>
      <c r="U18" s="24"/>
      <c r="V18" s="24"/>
      <c r="W18" s="28"/>
      <c r="X18" s="28"/>
      <c r="Y18" s="28"/>
      <c r="Z18" s="28"/>
      <c r="AA18" s="28"/>
      <c r="AB18" s="28"/>
    </row>
    <row r="19" spans="1:28">
      <c r="A19" s="57" t="s">
        <v>15</v>
      </c>
      <c r="B19" s="36"/>
      <c r="C19" s="37"/>
      <c r="D19" s="32"/>
      <c r="E19" s="80">
        <f t="shared" ref="E19:Q19" si="9">E9-E17</f>
        <v>0</v>
      </c>
      <c r="F19" s="80">
        <f t="shared" si="9"/>
        <v>0</v>
      </c>
      <c r="G19" s="80">
        <f t="shared" si="9"/>
        <v>0</v>
      </c>
      <c r="H19" s="80">
        <f t="shared" si="9"/>
        <v>0</v>
      </c>
      <c r="I19" s="80">
        <f t="shared" si="9"/>
        <v>0</v>
      </c>
      <c r="J19" s="80">
        <f t="shared" si="9"/>
        <v>0</v>
      </c>
      <c r="K19" s="80">
        <f t="shared" si="9"/>
        <v>0</v>
      </c>
      <c r="L19" s="80">
        <f t="shared" si="9"/>
        <v>0</v>
      </c>
      <c r="M19" s="80">
        <f t="shared" si="9"/>
        <v>0</v>
      </c>
      <c r="N19" s="80">
        <f t="shared" si="9"/>
        <v>0</v>
      </c>
      <c r="O19" s="80">
        <f t="shared" si="9"/>
        <v>0</v>
      </c>
      <c r="P19" s="80">
        <f t="shared" si="9"/>
        <v>0</v>
      </c>
      <c r="Q19" s="81">
        <f t="shared" si="9"/>
        <v>0</v>
      </c>
      <c r="S19" s="24"/>
      <c r="T19" s="24"/>
      <c r="U19" s="24"/>
      <c r="V19" s="24"/>
      <c r="W19" s="28"/>
      <c r="X19" s="28"/>
      <c r="Y19" s="28"/>
      <c r="Z19" s="28"/>
      <c r="AA19" s="28"/>
      <c r="AB19" s="28"/>
    </row>
    <row r="20" spans="1:28">
      <c r="A20" s="35"/>
      <c r="B20" s="36"/>
      <c r="C20" s="37"/>
      <c r="D20" s="32"/>
      <c r="E20" s="8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77"/>
      <c r="S20" s="24"/>
      <c r="T20" s="24"/>
      <c r="U20" s="24"/>
      <c r="V20" s="24"/>
      <c r="W20" s="28"/>
      <c r="X20" s="28"/>
      <c r="Y20" s="28"/>
      <c r="Z20" s="28"/>
      <c r="AA20" s="28"/>
      <c r="AB20" s="28"/>
    </row>
    <row r="21" spans="1:28">
      <c r="A21" s="33" t="s">
        <v>16</v>
      </c>
      <c r="B21" s="60">
        <v>0.17</v>
      </c>
      <c r="C21" s="33"/>
      <c r="D21" s="32"/>
      <c r="E21" s="83">
        <f t="shared" ref="E21:P21" si="10">SUM(E9*$B21)</f>
        <v>0</v>
      </c>
      <c r="F21" s="83">
        <f t="shared" si="10"/>
        <v>0</v>
      </c>
      <c r="G21" s="83">
        <f t="shared" si="10"/>
        <v>0</v>
      </c>
      <c r="H21" s="83">
        <f t="shared" si="10"/>
        <v>0</v>
      </c>
      <c r="I21" s="83">
        <f t="shared" si="10"/>
        <v>0</v>
      </c>
      <c r="J21" s="83">
        <f t="shared" si="10"/>
        <v>0</v>
      </c>
      <c r="K21" s="83">
        <f t="shared" si="10"/>
        <v>0</v>
      </c>
      <c r="L21" s="83">
        <f t="shared" si="10"/>
        <v>0</v>
      </c>
      <c r="M21" s="83">
        <f t="shared" si="10"/>
        <v>0</v>
      </c>
      <c r="N21" s="83">
        <f t="shared" si="10"/>
        <v>0</v>
      </c>
      <c r="O21" s="83">
        <f t="shared" si="10"/>
        <v>0</v>
      </c>
      <c r="P21" s="83">
        <f t="shared" si="10"/>
        <v>0</v>
      </c>
      <c r="Q21" s="69">
        <f>SUM(B21:P21)</f>
        <v>0.17</v>
      </c>
      <c r="S21" s="24"/>
      <c r="T21" s="24"/>
      <c r="U21" s="24"/>
      <c r="V21" s="24"/>
      <c r="W21" s="28"/>
      <c r="X21" s="28"/>
      <c r="Y21" s="28"/>
      <c r="Z21" s="28"/>
      <c r="AA21" s="28"/>
      <c r="AB21" s="28"/>
    </row>
    <row r="22" spans="1:28">
      <c r="A22" s="33" t="s">
        <v>5</v>
      </c>
      <c r="B22" s="60">
        <v>4.4999999999999998E-2</v>
      </c>
      <c r="C22" s="33"/>
      <c r="D22" s="58"/>
      <c r="E22" s="83">
        <f t="shared" ref="E22:P22" si="11">SUM(E9*$B22)</f>
        <v>0</v>
      </c>
      <c r="F22" s="83">
        <f t="shared" si="11"/>
        <v>0</v>
      </c>
      <c r="G22" s="83">
        <f t="shared" si="11"/>
        <v>0</v>
      </c>
      <c r="H22" s="83">
        <f t="shared" si="11"/>
        <v>0</v>
      </c>
      <c r="I22" s="83">
        <f t="shared" si="11"/>
        <v>0</v>
      </c>
      <c r="J22" s="83">
        <f t="shared" si="11"/>
        <v>0</v>
      </c>
      <c r="K22" s="83">
        <f t="shared" si="11"/>
        <v>0</v>
      </c>
      <c r="L22" s="83">
        <f t="shared" si="11"/>
        <v>0</v>
      </c>
      <c r="M22" s="83">
        <f t="shared" si="11"/>
        <v>0</v>
      </c>
      <c r="N22" s="83">
        <f t="shared" si="11"/>
        <v>0</v>
      </c>
      <c r="O22" s="83">
        <f t="shared" si="11"/>
        <v>0</v>
      </c>
      <c r="P22" s="83">
        <f t="shared" si="11"/>
        <v>0</v>
      </c>
      <c r="Q22" s="69">
        <f t="shared" ref="Q22" si="12">SUM(E22:P22)</f>
        <v>0</v>
      </c>
      <c r="S22" s="24"/>
      <c r="T22" s="24"/>
      <c r="U22" s="24"/>
      <c r="V22" s="24"/>
      <c r="W22" s="28"/>
      <c r="X22" s="28"/>
      <c r="Y22" s="28"/>
      <c r="Z22" s="28"/>
      <c r="AA22" s="28"/>
      <c r="AB22" s="28"/>
    </row>
    <row r="23" spans="1:28">
      <c r="A23" s="57" t="s">
        <v>18</v>
      </c>
      <c r="B23" s="61"/>
      <c r="C23" s="36"/>
      <c r="D23" s="59"/>
      <c r="E23" s="84">
        <f>E22+E21</f>
        <v>0</v>
      </c>
      <c r="F23" s="84">
        <f t="shared" ref="F23:P23" si="13">F22+F21</f>
        <v>0</v>
      </c>
      <c r="G23" s="84">
        <f t="shared" si="13"/>
        <v>0</v>
      </c>
      <c r="H23" s="84">
        <f t="shared" si="13"/>
        <v>0</v>
      </c>
      <c r="I23" s="84">
        <f t="shared" si="13"/>
        <v>0</v>
      </c>
      <c r="J23" s="84">
        <f t="shared" si="13"/>
        <v>0</v>
      </c>
      <c r="K23" s="84">
        <f t="shared" si="13"/>
        <v>0</v>
      </c>
      <c r="L23" s="84">
        <f t="shared" si="13"/>
        <v>0</v>
      </c>
      <c r="M23" s="84">
        <f t="shared" si="13"/>
        <v>0</v>
      </c>
      <c r="N23" s="84">
        <f t="shared" si="13"/>
        <v>0</v>
      </c>
      <c r="O23" s="84">
        <f t="shared" si="13"/>
        <v>0</v>
      </c>
      <c r="P23" s="84">
        <f t="shared" si="13"/>
        <v>0</v>
      </c>
      <c r="Q23" s="79">
        <f>Q22+Q21</f>
        <v>0.17</v>
      </c>
      <c r="S23" s="24"/>
      <c r="T23" s="24"/>
      <c r="U23" s="24"/>
      <c r="V23" s="24"/>
      <c r="W23" s="28"/>
      <c r="X23" s="28"/>
      <c r="Y23" s="28"/>
      <c r="Z23" s="28"/>
      <c r="AA23" s="28"/>
      <c r="AB23" s="28"/>
    </row>
    <row r="24" spans="1:28">
      <c r="A24" s="57"/>
      <c r="B24" s="61"/>
      <c r="C24" s="36"/>
      <c r="D24" s="59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79"/>
      <c r="S24" s="24"/>
      <c r="T24" s="24"/>
      <c r="U24" s="24"/>
      <c r="V24" s="24"/>
      <c r="W24" s="28"/>
      <c r="X24" s="28"/>
      <c r="Y24" s="28"/>
      <c r="Z24" s="28"/>
      <c r="AA24" s="28"/>
      <c r="AB24" s="28"/>
    </row>
    <row r="25" spans="1:28">
      <c r="A25" s="38"/>
      <c r="B25" s="30"/>
      <c r="C25" s="30"/>
      <c r="D25" s="31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43"/>
      <c r="S25" s="24"/>
      <c r="T25" s="24"/>
      <c r="U25" s="24"/>
      <c r="V25" s="24"/>
      <c r="W25" s="39"/>
      <c r="X25" s="39"/>
      <c r="Y25" s="39"/>
      <c r="Z25" s="39"/>
      <c r="AA25" s="39"/>
      <c r="AB25" s="39"/>
    </row>
    <row r="26" spans="1:28" ht="15.75" thickBot="1">
      <c r="A26" s="146" t="s">
        <v>6</v>
      </c>
      <c r="B26" s="147"/>
      <c r="C26" s="147"/>
      <c r="D26" s="148"/>
      <c r="E26" s="141">
        <f>E19-E23</f>
        <v>0</v>
      </c>
      <c r="F26" s="141">
        <f t="shared" ref="F26:Q26" si="14">F19-F23</f>
        <v>0</v>
      </c>
      <c r="G26" s="141">
        <f t="shared" si="14"/>
        <v>0</v>
      </c>
      <c r="H26" s="141">
        <f t="shared" si="14"/>
        <v>0</v>
      </c>
      <c r="I26" s="141">
        <f t="shared" si="14"/>
        <v>0</v>
      </c>
      <c r="J26" s="141">
        <f t="shared" si="14"/>
        <v>0</v>
      </c>
      <c r="K26" s="141">
        <f t="shared" si="14"/>
        <v>0</v>
      </c>
      <c r="L26" s="141">
        <f t="shared" si="14"/>
        <v>0</v>
      </c>
      <c r="M26" s="141">
        <f t="shared" si="14"/>
        <v>0</v>
      </c>
      <c r="N26" s="141">
        <f t="shared" si="14"/>
        <v>0</v>
      </c>
      <c r="O26" s="141">
        <f t="shared" si="14"/>
        <v>0</v>
      </c>
      <c r="P26" s="142">
        <f t="shared" si="14"/>
        <v>0</v>
      </c>
      <c r="Q26" s="144">
        <f t="shared" si="14"/>
        <v>-0.17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>
      <c r="A27" s="149" t="s">
        <v>84</v>
      </c>
      <c r="B27" s="136"/>
      <c r="C27" s="136"/>
      <c r="D27" s="150"/>
      <c r="E27" s="140"/>
      <c r="F27" s="140"/>
      <c r="G27" s="140"/>
      <c r="H27" s="140"/>
      <c r="I27" s="140"/>
      <c r="J27" s="140"/>
      <c r="K27" s="140"/>
      <c r="L27" s="140"/>
      <c r="M27" s="69"/>
      <c r="N27" s="69"/>
      <c r="O27" s="69"/>
      <c r="P27" s="69"/>
      <c r="Q27" s="77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>
      <c r="A28" s="145" t="s">
        <v>85</v>
      </c>
      <c r="B28" s="135"/>
      <c r="C28" s="135"/>
      <c r="D28" s="137"/>
      <c r="E28" s="87"/>
      <c r="F28" s="87"/>
      <c r="G28" s="87"/>
      <c r="H28" s="87"/>
      <c r="I28" s="87"/>
      <c r="J28" s="87"/>
      <c r="K28" s="87"/>
      <c r="L28" s="87"/>
      <c r="M28" s="88"/>
      <c r="N28" s="88"/>
      <c r="O28" s="88"/>
      <c r="P28" s="88"/>
      <c r="Q28" s="151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>
      <c r="A29" s="145" t="s">
        <v>86</v>
      </c>
      <c r="B29" s="135"/>
      <c r="C29" s="135"/>
      <c r="D29" s="137"/>
      <c r="E29" s="87"/>
      <c r="F29" s="87"/>
      <c r="G29" s="87"/>
      <c r="H29" s="87"/>
      <c r="I29" s="87"/>
      <c r="J29" s="87"/>
      <c r="K29" s="87"/>
      <c r="L29" s="87"/>
      <c r="M29" s="88"/>
      <c r="N29" s="88"/>
      <c r="O29" s="88"/>
      <c r="P29" s="88"/>
      <c r="Q29" s="151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>
      <c r="A30" s="145"/>
      <c r="B30" s="135"/>
      <c r="C30" s="135"/>
      <c r="D30" s="13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88"/>
      <c r="P30" s="88"/>
      <c r="Q30" s="151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>
      <c r="A31" s="157" t="s">
        <v>113</v>
      </c>
      <c r="B31" s="138"/>
      <c r="C31" s="138"/>
      <c r="D31" s="139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88"/>
      <c r="P31" s="88"/>
      <c r="Q31" s="151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>
      <c r="C33" s="43"/>
      <c r="D33" s="43"/>
      <c r="E33" s="43"/>
      <c r="G33" s="19"/>
      <c r="S33" s="25"/>
      <c r="T33" s="24"/>
      <c r="U33" s="24"/>
      <c r="V33" s="25"/>
      <c r="W33" s="24"/>
      <c r="X33" s="24"/>
      <c r="Y33" s="24"/>
      <c r="Z33" s="24"/>
      <c r="AA33" s="24"/>
      <c r="AB33" s="24"/>
    </row>
    <row r="34" spans="1:28">
      <c r="A34" s="89" t="s">
        <v>19</v>
      </c>
      <c r="B34" s="43"/>
      <c r="C34" s="43"/>
      <c r="D34" s="43"/>
      <c r="E34" s="43"/>
      <c r="G34" s="19"/>
      <c r="S34" s="25"/>
      <c r="T34" s="24"/>
      <c r="U34" s="24"/>
      <c r="V34" s="25"/>
      <c r="W34" s="24"/>
      <c r="X34" s="24"/>
      <c r="Y34" s="24"/>
      <c r="Z34" s="24"/>
      <c r="AA34" s="24"/>
      <c r="AB34" s="24"/>
    </row>
    <row r="35" spans="1:28">
      <c r="A35" s="104"/>
      <c r="B35" s="43"/>
      <c r="C35" s="43"/>
      <c r="D35" s="43"/>
      <c r="E35" s="43"/>
      <c r="G35" s="19"/>
      <c r="S35" s="25"/>
      <c r="T35" s="24"/>
      <c r="U35" s="24"/>
      <c r="V35" s="25"/>
      <c r="W35" s="24"/>
      <c r="X35" s="24"/>
      <c r="Y35" s="24"/>
      <c r="Z35" s="24"/>
      <c r="AA35" s="24"/>
      <c r="AB35" s="24"/>
    </row>
    <row r="36" spans="1:28">
      <c r="A36" s="105" t="s">
        <v>27</v>
      </c>
      <c r="B36" s="106">
        <v>3862</v>
      </c>
      <c r="C36" s="43"/>
      <c r="D36" s="43"/>
      <c r="E36" s="43"/>
      <c r="G36" s="19"/>
      <c r="S36" s="25"/>
      <c r="T36" s="24"/>
      <c r="U36" s="24"/>
      <c r="V36" s="25"/>
      <c r="W36" s="24"/>
      <c r="X36" s="24"/>
      <c r="Y36" s="24"/>
      <c r="Z36" s="24"/>
      <c r="AA36" s="24"/>
      <c r="AB36" s="24"/>
    </row>
    <row r="37" spans="1:28">
      <c r="A37" s="105" t="s">
        <v>28</v>
      </c>
      <c r="B37" s="43">
        <f>B36/12</f>
        <v>321.83333333333331</v>
      </c>
      <c r="C37" s="43"/>
      <c r="D37" s="43"/>
      <c r="E37" s="43"/>
      <c r="G37" s="19"/>
      <c r="S37" s="25"/>
      <c r="T37" s="24"/>
      <c r="U37" s="24"/>
      <c r="V37" s="25"/>
      <c r="W37" s="24"/>
      <c r="X37" s="24"/>
      <c r="Y37" s="24"/>
      <c r="Z37" s="24"/>
      <c r="AA37" s="24"/>
      <c r="AB37" s="24"/>
    </row>
    <row r="38" spans="1:28">
      <c r="A38" s="105" t="s">
        <v>29</v>
      </c>
      <c r="B38" s="43">
        <f>B36/252</f>
        <v>15.325396825396826</v>
      </c>
      <c r="C38" s="46"/>
      <c r="D38" s="47"/>
      <c r="E38" s="47"/>
    </row>
    <row r="39" spans="1:28">
      <c r="A39" s="44"/>
      <c r="B39" s="45"/>
      <c r="C39" s="46"/>
      <c r="D39" s="47"/>
      <c r="E39" s="47"/>
      <c r="F39" s="48"/>
      <c r="G39" s="52"/>
      <c r="H39" s="48"/>
      <c r="K39" s="48"/>
      <c r="L39" s="48"/>
      <c r="M39" s="48"/>
    </row>
    <row r="40" spans="1:28" s="19" customFormat="1">
      <c r="A40" s="103" t="s">
        <v>26</v>
      </c>
      <c r="B40" s="45"/>
      <c r="C40" s="54"/>
      <c r="D40" s="54"/>
      <c r="E40" s="54"/>
      <c r="F40" s="55"/>
      <c r="G40" s="52"/>
      <c r="H40" s="48"/>
      <c r="I40" s="18"/>
      <c r="J40" s="18"/>
      <c r="K40" s="48"/>
      <c r="L40" s="48"/>
      <c r="M40" s="48"/>
      <c r="N40" s="18"/>
      <c r="O40" s="18"/>
      <c r="P40" s="18"/>
      <c r="Q40" s="18"/>
    </row>
    <row r="41" spans="1:28" ht="13.5" customHeight="1">
      <c r="A41" s="64"/>
      <c r="B41"/>
      <c r="C41"/>
      <c r="D41"/>
      <c r="E41"/>
      <c r="F41"/>
      <c r="G41" s="22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28">
      <c r="A42" s="51"/>
      <c r="B42"/>
      <c r="C42"/>
      <c r="D42"/>
      <c r="E42"/>
      <c r="F42"/>
      <c r="G42" s="22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28">
      <c r="A43" s="56"/>
      <c r="B43"/>
      <c r="C43"/>
      <c r="D43"/>
      <c r="E43"/>
      <c r="F43"/>
      <c r="G43" s="52"/>
      <c r="H43" s="48"/>
      <c r="K43" s="48"/>
      <c r="L43" s="48"/>
      <c r="M43" s="48"/>
    </row>
    <row r="44" spans="1:28">
      <c r="A44" s="51"/>
      <c r="B44"/>
      <c r="C44"/>
      <c r="D44"/>
      <c r="E44"/>
      <c r="F44"/>
      <c r="G44" s="52"/>
      <c r="H44" s="48"/>
      <c r="K44" s="48"/>
      <c r="L44" s="48"/>
      <c r="M44" s="48"/>
    </row>
    <row r="45" spans="1:28">
      <c r="A45" s="51"/>
      <c r="B45"/>
      <c r="C45"/>
      <c r="D45"/>
      <c r="E45"/>
      <c r="F45"/>
      <c r="G45" s="48"/>
      <c r="H45" s="48"/>
      <c r="K45" s="48"/>
      <c r="L45" s="48"/>
      <c r="M45" s="48"/>
    </row>
    <row r="46" spans="1:28">
      <c r="A46" s="44"/>
      <c r="B46" s="43"/>
      <c r="C46" s="47"/>
      <c r="D46" s="47"/>
      <c r="E46" s="47"/>
      <c r="F46" s="48"/>
      <c r="G46" s="48"/>
      <c r="H46" s="48"/>
      <c r="K46" s="48"/>
      <c r="L46" s="48"/>
      <c r="M46" s="48"/>
    </row>
    <row r="47" spans="1:28">
      <c r="A47" s="43"/>
      <c r="B47" s="43"/>
      <c r="C47" s="47"/>
      <c r="D47" s="47"/>
      <c r="E47" s="47"/>
      <c r="F47" s="48"/>
      <c r="G47" s="48"/>
      <c r="H47" s="48"/>
      <c r="K47" s="48"/>
      <c r="L47" s="48"/>
      <c r="M47" s="48"/>
    </row>
    <row r="48" spans="1:28">
      <c r="A48" s="43"/>
      <c r="B48" s="43"/>
      <c r="C48" s="47"/>
      <c r="D48" s="47"/>
      <c r="E48" s="47"/>
      <c r="F48" s="48"/>
      <c r="G48" s="48"/>
      <c r="H48" s="48"/>
      <c r="K48" s="48"/>
      <c r="L48" s="48"/>
      <c r="M48" s="48"/>
    </row>
    <row r="49" spans="1:30">
      <c r="A49" s="43"/>
      <c r="B49" s="43"/>
      <c r="C49" s="47"/>
      <c r="D49" s="47"/>
      <c r="E49" s="47"/>
      <c r="F49" s="48"/>
      <c r="G49" s="48"/>
      <c r="H49" s="48"/>
      <c r="K49" s="48"/>
      <c r="L49" s="48"/>
      <c r="M49" s="48"/>
    </row>
    <row r="50" spans="1:30">
      <c r="A50" s="43"/>
      <c r="B50" s="43"/>
      <c r="C50" s="47"/>
      <c r="D50" s="47"/>
      <c r="E50" s="47"/>
      <c r="F50" s="48"/>
      <c r="G50" s="48"/>
      <c r="H50" s="48"/>
      <c r="K50" s="48"/>
      <c r="L50" s="48"/>
      <c r="M50" s="48"/>
    </row>
    <row r="52" spans="1:30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:30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1:30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1:30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</sheetData>
  <dataValidations count="1">
    <dataValidation type="list" allowBlank="1" showInputMessage="1" showErrorMessage="1" sqref="B1">
      <formula1>"NEW - Budgeted, NEW - Not Budgeted, REPLACEMENT"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12"/>
  <sheetViews>
    <sheetView tabSelected="1" workbookViewId="0">
      <selection activeCell="D22" sqref="D22"/>
    </sheetView>
  </sheetViews>
  <sheetFormatPr defaultRowHeight="15"/>
  <cols>
    <col min="1" max="1" width="20.140625" style="18" customWidth="1"/>
    <col min="2" max="2" width="13.7109375" style="18" customWidth="1"/>
    <col min="3" max="3" width="10.28515625" style="18" customWidth="1"/>
    <col min="4" max="4" width="17.7109375" style="18" customWidth="1"/>
    <col min="5" max="5" width="10.28515625" style="18" bestFit="1" customWidth="1"/>
    <col min="6" max="7" width="9.28515625" style="18" bestFit="1" customWidth="1"/>
    <col min="8" max="16" width="10.5703125" style="18" bestFit="1" customWidth="1"/>
    <col min="17" max="17" width="11.140625" style="19" customWidth="1"/>
    <col min="18" max="18" width="10.5703125" style="8" bestFit="1" customWidth="1"/>
    <col min="19" max="259" width="8.85546875" style="8"/>
    <col min="260" max="260" width="19.140625" style="8" customWidth="1"/>
    <col min="261" max="272" width="8.85546875" style="8"/>
    <col min="273" max="273" width="10.42578125" style="8" customWidth="1"/>
    <col min="274" max="515" width="8.85546875" style="8"/>
    <col min="516" max="516" width="19.140625" style="8" customWidth="1"/>
    <col min="517" max="528" width="8.85546875" style="8"/>
    <col min="529" max="529" width="10.42578125" style="8" customWidth="1"/>
    <col min="530" max="771" width="8.85546875" style="8"/>
    <col min="772" max="772" width="19.140625" style="8" customWidth="1"/>
    <col min="773" max="784" width="8.85546875" style="8"/>
    <col min="785" max="785" width="10.42578125" style="8" customWidth="1"/>
    <col min="786" max="1027" width="8.85546875" style="8"/>
    <col min="1028" max="1028" width="19.140625" style="8" customWidth="1"/>
    <col min="1029" max="1040" width="8.85546875" style="8"/>
    <col min="1041" max="1041" width="10.42578125" style="8" customWidth="1"/>
    <col min="1042" max="1283" width="8.85546875" style="8"/>
    <col min="1284" max="1284" width="19.140625" style="8" customWidth="1"/>
    <col min="1285" max="1296" width="8.85546875" style="8"/>
    <col min="1297" max="1297" width="10.42578125" style="8" customWidth="1"/>
    <col min="1298" max="1539" width="8.85546875" style="8"/>
    <col min="1540" max="1540" width="19.140625" style="8" customWidth="1"/>
    <col min="1541" max="1552" width="8.85546875" style="8"/>
    <col min="1553" max="1553" width="10.42578125" style="8" customWidth="1"/>
    <col min="1554" max="1795" width="8.85546875" style="8"/>
    <col min="1796" max="1796" width="19.140625" style="8" customWidth="1"/>
    <col min="1797" max="1808" width="8.85546875" style="8"/>
    <col min="1809" max="1809" width="10.42578125" style="8" customWidth="1"/>
    <col min="1810" max="2051" width="8.85546875" style="8"/>
    <col min="2052" max="2052" width="19.140625" style="8" customWidth="1"/>
    <col min="2053" max="2064" width="8.85546875" style="8"/>
    <col min="2065" max="2065" width="10.42578125" style="8" customWidth="1"/>
    <col min="2066" max="2307" width="8.85546875" style="8"/>
    <col min="2308" max="2308" width="19.140625" style="8" customWidth="1"/>
    <col min="2309" max="2320" width="8.85546875" style="8"/>
    <col min="2321" max="2321" width="10.42578125" style="8" customWidth="1"/>
    <col min="2322" max="2563" width="8.85546875" style="8"/>
    <col min="2564" max="2564" width="19.140625" style="8" customWidth="1"/>
    <col min="2565" max="2576" width="8.85546875" style="8"/>
    <col min="2577" max="2577" width="10.42578125" style="8" customWidth="1"/>
    <col min="2578" max="2819" width="8.85546875" style="8"/>
    <col min="2820" max="2820" width="19.140625" style="8" customWidth="1"/>
    <col min="2821" max="2832" width="8.85546875" style="8"/>
    <col min="2833" max="2833" width="10.42578125" style="8" customWidth="1"/>
    <col min="2834" max="3075" width="8.85546875" style="8"/>
    <col min="3076" max="3076" width="19.140625" style="8" customWidth="1"/>
    <col min="3077" max="3088" width="8.85546875" style="8"/>
    <col min="3089" max="3089" width="10.42578125" style="8" customWidth="1"/>
    <col min="3090" max="3331" width="8.85546875" style="8"/>
    <col min="3332" max="3332" width="19.140625" style="8" customWidth="1"/>
    <col min="3333" max="3344" width="8.85546875" style="8"/>
    <col min="3345" max="3345" width="10.42578125" style="8" customWidth="1"/>
    <col min="3346" max="3587" width="8.85546875" style="8"/>
    <col min="3588" max="3588" width="19.140625" style="8" customWidth="1"/>
    <col min="3589" max="3600" width="8.85546875" style="8"/>
    <col min="3601" max="3601" width="10.42578125" style="8" customWidth="1"/>
    <col min="3602" max="3843" width="8.85546875" style="8"/>
    <col min="3844" max="3844" width="19.140625" style="8" customWidth="1"/>
    <col min="3845" max="3856" width="8.85546875" style="8"/>
    <col min="3857" max="3857" width="10.42578125" style="8" customWidth="1"/>
    <col min="3858" max="4099" width="8.85546875" style="8"/>
    <col min="4100" max="4100" width="19.140625" style="8" customWidth="1"/>
    <col min="4101" max="4112" width="8.85546875" style="8"/>
    <col min="4113" max="4113" width="10.42578125" style="8" customWidth="1"/>
    <col min="4114" max="4355" width="8.85546875" style="8"/>
    <col min="4356" max="4356" width="19.140625" style="8" customWidth="1"/>
    <col min="4357" max="4368" width="8.85546875" style="8"/>
    <col min="4369" max="4369" width="10.42578125" style="8" customWidth="1"/>
    <col min="4370" max="4611" width="8.85546875" style="8"/>
    <col min="4612" max="4612" width="19.140625" style="8" customWidth="1"/>
    <col min="4613" max="4624" width="8.85546875" style="8"/>
    <col min="4625" max="4625" width="10.42578125" style="8" customWidth="1"/>
    <col min="4626" max="4867" width="8.85546875" style="8"/>
    <col min="4868" max="4868" width="19.140625" style="8" customWidth="1"/>
    <col min="4869" max="4880" width="8.85546875" style="8"/>
    <col min="4881" max="4881" width="10.42578125" style="8" customWidth="1"/>
    <col min="4882" max="5123" width="8.85546875" style="8"/>
    <col min="5124" max="5124" width="19.140625" style="8" customWidth="1"/>
    <col min="5125" max="5136" width="8.85546875" style="8"/>
    <col min="5137" max="5137" width="10.42578125" style="8" customWidth="1"/>
    <col min="5138" max="5379" width="8.85546875" style="8"/>
    <col min="5380" max="5380" width="19.140625" style="8" customWidth="1"/>
    <col min="5381" max="5392" width="8.85546875" style="8"/>
    <col min="5393" max="5393" width="10.42578125" style="8" customWidth="1"/>
    <col min="5394" max="5635" width="8.85546875" style="8"/>
    <col min="5636" max="5636" width="19.140625" style="8" customWidth="1"/>
    <col min="5637" max="5648" width="8.85546875" style="8"/>
    <col min="5649" max="5649" width="10.42578125" style="8" customWidth="1"/>
    <col min="5650" max="5891" width="8.85546875" style="8"/>
    <col min="5892" max="5892" width="19.140625" style="8" customWidth="1"/>
    <col min="5893" max="5904" width="8.85546875" style="8"/>
    <col min="5905" max="5905" width="10.42578125" style="8" customWidth="1"/>
    <col min="5906" max="6147" width="8.85546875" style="8"/>
    <col min="6148" max="6148" width="19.140625" style="8" customWidth="1"/>
    <col min="6149" max="6160" width="8.85546875" style="8"/>
    <col min="6161" max="6161" width="10.42578125" style="8" customWidth="1"/>
    <col min="6162" max="6403" width="8.85546875" style="8"/>
    <col min="6404" max="6404" width="19.140625" style="8" customWidth="1"/>
    <col min="6405" max="6416" width="8.85546875" style="8"/>
    <col min="6417" max="6417" width="10.42578125" style="8" customWidth="1"/>
    <col min="6418" max="6659" width="8.85546875" style="8"/>
    <col min="6660" max="6660" width="19.140625" style="8" customWidth="1"/>
    <col min="6661" max="6672" width="8.85546875" style="8"/>
    <col min="6673" max="6673" width="10.42578125" style="8" customWidth="1"/>
    <col min="6674" max="6915" width="8.85546875" style="8"/>
    <col min="6916" max="6916" width="19.140625" style="8" customWidth="1"/>
    <col min="6917" max="6928" width="8.85546875" style="8"/>
    <col min="6929" max="6929" width="10.42578125" style="8" customWidth="1"/>
    <col min="6930" max="7171" width="8.85546875" style="8"/>
    <col min="7172" max="7172" width="19.140625" style="8" customWidth="1"/>
    <col min="7173" max="7184" width="8.85546875" style="8"/>
    <col min="7185" max="7185" width="10.42578125" style="8" customWidth="1"/>
    <col min="7186" max="7427" width="8.85546875" style="8"/>
    <col min="7428" max="7428" width="19.140625" style="8" customWidth="1"/>
    <col min="7429" max="7440" width="8.85546875" style="8"/>
    <col min="7441" max="7441" width="10.42578125" style="8" customWidth="1"/>
    <col min="7442" max="7683" width="8.85546875" style="8"/>
    <col min="7684" max="7684" width="19.140625" style="8" customWidth="1"/>
    <col min="7685" max="7696" width="8.85546875" style="8"/>
    <col min="7697" max="7697" width="10.42578125" style="8" customWidth="1"/>
    <col min="7698" max="7939" width="8.85546875" style="8"/>
    <col min="7940" max="7940" width="19.140625" style="8" customWidth="1"/>
    <col min="7941" max="7952" width="8.85546875" style="8"/>
    <col min="7953" max="7953" width="10.42578125" style="8" customWidth="1"/>
    <col min="7954" max="8195" width="8.85546875" style="8"/>
    <col min="8196" max="8196" width="19.140625" style="8" customWidth="1"/>
    <col min="8197" max="8208" width="8.85546875" style="8"/>
    <col min="8209" max="8209" width="10.42578125" style="8" customWidth="1"/>
    <col min="8210" max="8451" width="8.85546875" style="8"/>
    <col min="8452" max="8452" width="19.140625" style="8" customWidth="1"/>
    <col min="8453" max="8464" width="8.85546875" style="8"/>
    <col min="8465" max="8465" width="10.42578125" style="8" customWidth="1"/>
    <col min="8466" max="8707" width="8.85546875" style="8"/>
    <col min="8708" max="8708" width="19.140625" style="8" customWidth="1"/>
    <col min="8709" max="8720" width="8.85546875" style="8"/>
    <col min="8721" max="8721" width="10.42578125" style="8" customWidth="1"/>
    <col min="8722" max="8963" width="8.85546875" style="8"/>
    <col min="8964" max="8964" width="19.140625" style="8" customWidth="1"/>
    <col min="8965" max="8976" width="8.85546875" style="8"/>
    <col min="8977" max="8977" width="10.42578125" style="8" customWidth="1"/>
    <col min="8978" max="9219" width="8.85546875" style="8"/>
    <col min="9220" max="9220" width="19.140625" style="8" customWidth="1"/>
    <col min="9221" max="9232" width="8.85546875" style="8"/>
    <col min="9233" max="9233" width="10.42578125" style="8" customWidth="1"/>
    <col min="9234" max="9475" width="8.85546875" style="8"/>
    <col min="9476" max="9476" width="19.140625" style="8" customWidth="1"/>
    <col min="9477" max="9488" width="8.85546875" style="8"/>
    <col min="9489" max="9489" width="10.42578125" style="8" customWidth="1"/>
    <col min="9490" max="9731" width="8.85546875" style="8"/>
    <col min="9732" max="9732" width="19.140625" style="8" customWidth="1"/>
    <col min="9733" max="9744" width="8.85546875" style="8"/>
    <col min="9745" max="9745" width="10.42578125" style="8" customWidth="1"/>
    <col min="9746" max="9987" width="8.85546875" style="8"/>
    <col min="9988" max="9988" width="19.140625" style="8" customWidth="1"/>
    <col min="9989" max="10000" width="8.85546875" style="8"/>
    <col min="10001" max="10001" width="10.42578125" style="8" customWidth="1"/>
    <col min="10002" max="10243" width="8.85546875" style="8"/>
    <col min="10244" max="10244" width="19.140625" style="8" customWidth="1"/>
    <col min="10245" max="10256" width="8.85546875" style="8"/>
    <col min="10257" max="10257" width="10.42578125" style="8" customWidth="1"/>
    <col min="10258" max="10499" width="8.85546875" style="8"/>
    <col min="10500" max="10500" width="19.140625" style="8" customWidth="1"/>
    <col min="10501" max="10512" width="8.85546875" style="8"/>
    <col min="10513" max="10513" width="10.42578125" style="8" customWidth="1"/>
    <col min="10514" max="10755" width="8.85546875" style="8"/>
    <col min="10756" max="10756" width="19.140625" style="8" customWidth="1"/>
    <col min="10757" max="10768" width="8.85546875" style="8"/>
    <col min="10769" max="10769" width="10.42578125" style="8" customWidth="1"/>
    <col min="10770" max="11011" width="8.85546875" style="8"/>
    <col min="11012" max="11012" width="19.140625" style="8" customWidth="1"/>
    <col min="11013" max="11024" width="8.85546875" style="8"/>
    <col min="11025" max="11025" width="10.42578125" style="8" customWidth="1"/>
    <col min="11026" max="11267" width="8.85546875" style="8"/>
    <col min="11268" max="11268" width="19.140625" style="8" customWidth="1"/>
    <col min="11269" max="11280" width="8.85546875" style="8"/>
    <col min="11281" max="11281" width="10.42578125" style="8" customWidth="1"/>
    <col min="11282" max="11523" width="8.85546875" style="8"/>
    <col min="11524" max="11524" width="19.140625" style="8" customWidth="1"/>
    <col min="11525" max="11536" width="8.85546875" style="8"/>
    <col min="11537" max="11537" width="10.42578125" style="8" customWidth="1"/>
    <col min="11538" max="11779" width="8.85546875" style="8"/>
    <col min="11780" max="11780" width="19.140625" style="8" customWidth="1"/>
    <col min="11781" max="11792" width="8.85546875" style="8"/>
    <col min="11793" max="11793" width="10.42578125" style="8" customWidth="1"/>
    <col min="11794" max="12035" width="8.85546875" style="8"/>
    <col min="12036" max="12036" width="19.140625" style="8" customWidth="1"/>
    <col min="12037" max="12048" width="8.85546875" style="8"/>
    <col min="12049" max="12049" width="10.42578125" style="8" customWidth="1"/>
    <col min="12050" max="12291" width="8.85546875" style="8"/>
    <col min="12292" max="12292" width="19.140625" style="8" customWidth="1"/>
    <col min="12293" max="12304" width="8.85546875" style="8"/>
    <col min="12305" max="12305" width="10.42578125" style="8" customWidth="1"/>
    <col min="12306" max="12547" width="8.85546875" style="8"/>
    <col min="12548" max="12548" width="19.140625" style="8" customWidth="1"/>
    <col min="12549" max="12560" width="8.85546875" style="8"/>
    <col min="12561" max="12561" width="10.42578125" style="8" customWidth="1"/>
    <col min="12562" max="12803" width="8.85546875" style="8"/>
    <col min="12804" max="12804" width="19.140625" style="8" customWidth="1"/>
    <col min="12805" max="12816" width="8.85546875" style="8"/>
    <col min="12817" max="12817" width="10.42578125" style="8" customWidth="1"/>
    <col min="12818" max="13059" width="8.85546875" style="8"/>
    <col min="13060" max="13060" width="19.140625" style="8" customWidth="1"/>
    <col min="13061" max="13072" width="8.85546875" style="8"/>
    <col min="13073" max="13073" width="10.42578125" style="8" customWidth="1"/>
    <col min="13074" max="13315" width="8.85546875" style="8"/>
    <col min="13316" max="13316" width="19.140625" style="8" customWidth="1"/>
    <col min="13317" max="13328" width="8.85546875" style="8"/>
    <col min="13329" max="13329" width="10.42578125" style="8" customWidth="1"/>
    <col min="13330" max="13571" width="8.85546875" style="8"/>
    <col min="13572" max="13572" width="19.140625" style="8" customWidth="1"/>
    <col min="13573" max="13584" width="8.85546875" style="8"/>
    <col min="13585" max="13585" width="10.42578125" style="8" customWidth="1"/>
    <col min="13586" max="13827" width="8.85546875" style="8"/>
    <col min="13828" max="13828" width="19.140625" style="8" customWidth="1"/>
    <col min="13829" max="13840" width="8.85546875" style="8"/>
    <col min="13841" max="13841" width="10.42578125" style="8" customWidth="1"/>
    <col min="13842" max="14083" width="8.85546875" style="8"/>
    <col min="14084" max="14084" width="19.140625" style="8" customWidth="1"/>
    <col min="14085" max="14096" width="8.85546875" style="8"/>
    <col min="14097" max="14097" width="10.42578125" style="8" customWidth="1"/>
    <col min="14098" max="14339" width="8.85546875" style="8"/>
    <col min="14340" max="14340" width="19.140625" style="8" customWidth="1"/>
    <col min="14341" max="14352" width="8.85546875" style="8"/>
    <col min="14353" max="14353" width="10.42578125" style="8" customWidth="1"/>
    <col min="14354" max="14595" width="8.85546875" style="8"/>
    <col min="14596" max="14596" width="19.140625" style="8" customWidth="1"/>
    <col min="14597" max="14608" width="8.85546875" style="8"/>
    <col min="14609" max="14609" width="10.42578125" style="8" customWidth="1"/>
    <col min="14610" max="14851" width="8.85546875" style="8"/>
    <col min="14852" max="14852" width="19.140625" style="8" customWidth="1"/>
    <col min="14853" max="14864" width="8.85546875" style="8"/>
    <col min="14865" max="14865" width="10.42578125" style="8" customWidth="1"/>
    <col min="14866" max="15107" width="8.85546875" style="8"/>
    <col min="15108" max="15108" width="19.140625" style="8" customWidth="1"/>
    <col min="15109" max="15120" width="8.85546875" style="8"/>
    <col min="15121" max="15121" width="10.42578125" style="8" customWidth="1"/>
    <col min="15122" max="15363" width="8.85546875" style="8"/>
    <col min="15364" max="15364" width="19.140625" style="8" customWidth="1"/>
    <col min="15365" max="15376" width="8.85546875" style="8"/>
    <col min="15377" max="15377" width="10.42578125" style="8" customWidth="1"/>
    <col min="15378" max="15619" width="8.85546875" style="8"/>
    <col min="15620" max="15620" width="19.140625" style="8" customWidth="1"/>
    <col min="15621" max="15632" width="8.85546875" style="8"/>
    <col min="15633" max="15633" width="10.42578125" style="8" customWidth="1"/>
    <col min="15634" max="15875" width="8.85546875" style="8"/>
    <col min="15876" max="15876" width="19.140625" style="8" customWidth="1"/>
    <col min="15877" max="15888" width="8.85546875" style="8"/>
    <col min="15889" max="15889" width="10.42578125" style="8" customWidth="1"/>
    <col min="15890" max="16131" width="8.85546875" style="8"/>
    <col min="16132" max="16132" width="19.140625" style="8" customWidth="1"/>
    <col min="16133" max="16144" width="8.85546875" style="8"/>
    <col min="16145" max="16145" width="10.42578125" style="8" customWidth="1"/>
    <col min="16146" max="16384" width="8.85546875" style="8"/>
  </cols>
  <sheetData>
    <row r="1" spans="1:28">
      <c r="A1" s="107" t="s">
        <v>21</v>
      </c>
      <c r="B1" s="158"/>
      <c r="C1" s="1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/>
      <c r="Q1" s="6"/>
      <c r="R1" s="7"/>
    </row>
    <row r="2" spans="1:28" ht="15.75" thickBot="1">
      <c r="A2" s="9" t="s">
        <v>0</v>
      </c>
      <c r="B2" s="128"/>
      <c r="C2" s="10"/>
      <c r="D2" s="111" t="s">
        <v>95</v>
      </c>
      <c r="E2" s="129"/>
      <c r="F2" s="129"/>
      <c r="G2" s="129"/>
      <c r="H2" s="129"/>
      <c r="I2" s="11"/>
      <c r="J2" s="11"/>
      <c r="K2" s="12"/>
      <c r="L2" s="13"/>
      <c r="M2" s="13"/>
      <c r="N2" s="13"/>
      <c r="O2" s="11"/>
      <c r="P2" s="14"/>
      <c r="Q2" s="15"/>
      <c r="R2" s="16"/>
      <c r="S2" s="17"/>
      <c r="T2" s="17"/>
      <c r="U2" s="17"/>
      <c r="V2" s="17"/>
      <c r="W2" s="17"/>
    </row>
    <row r="3" spans="1:28" ht="15.75" thickBot="1">
      <c r="C3" s="19"/>
      <c r="D3" s="19"/>
      <c r="E3" s="20" t="s">
        <v>72</v>
      </c>
      <c r="F3" s="20" t="s">
        <v>73</v>
      </c>
      <c r="G3" s="20" t="s">
        <v>74</v>
      </c>
      <c r="H3" s="20" t="s">
        <v>75</v>
      </c>
      <c r="I3" s="20" t="s">
        <v>76</v>
      </c>
      <c r="J3" s="20" t="s">
        <v>77</v>
      </c>
      <c r="K3" s="20" t="s">
        <v>78</v>
      </c>
      <c r="L3" s="20" t="s">
        <v>79</v>
      </c>
      <c r="M3" s="20" t="s">
        <v>80</v>
      </c>
      <c r="N3" s="20" t="s">
        <v>81</v>
      </c>
      <c r="O3" s="20" t="s">
        <v>82</v>
      </c>
      <c r="P3" s="20" t="s">
        <v>83</v>
      </c>
      <c r="Q3" s="21" t="s">
        <v>2</v>
      </c>
    </row>
    <row r="4" spans="1:28">
      <c r="A4" s="132" t="s">
        <v>126</v>
      </c>
      <c r="B4" s="108">
        <v>1</v>
      </c>
      <c r="D4" s="162" t="s">
        <v>127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25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68" t="e">
        <f>SUM(E4:P4)/COUNTIF(E4:P4,"&gt;0")</f>
        <v>#DIV/0!</v>
      </c>
    </row>
    <row r="5" spans="1:28">
      <c r="A5" s="19" t="s">
        <v>87</v>
      </c>
      <c r="B5" s="22"/>
      <c r="D5" s="122">
        <v>0</v>
      </c>
      <c r="E5" s="70">
        <f>E4*$D5</f>
        <v>0</v>
      </c>
      <c r="F5" s="70">
        <f t="shared" ref="F5:P5" si="0">F4*$D5</f>
        <v>0</v>
      </c>
      <c r="G5" s="70">
        <f t="shared" si="0"/>
        <v>0</v>
      </c>
      <c r="H5" s="70">
        <f t="shared" si="0"/>
        <v>0</v>
      </c>
      <c r="I5" s="70">
        <f t="shared" si="0"/>
        <v>0</v>
      </c>
      <c r="J5" s="70">
        <f t="shared" si="0"/>
        <v>0</v>
      </c>
      <c r="K5" s="70">
        <f t="shared" si="0"/>
        <v>0</v>
      </c>
      <c r="L5" s="70">
        <f t="shared" si="0"/>
        <v>0</v>
      </c>
      <c r="M5" s="70">
        <f t="shared" si="0"/>
        <v>0</v>
      </c>
      <c r="N5" s="70">
        <f t="shared" si="0"/>
        <v>0</v>
      </c>
      <c r="O5" s="70">
        <f t="shared" si="0"/>
        <v>0</v>
      </c>
      <c r="P5" s="70">
        <f t="shared" si="0"/>
        <v>0</v>
      </c>
      <c r="Q5" s="69">
        <f>SUM(E5:P5)</f>
        <v>0</v>
      </c>
      <c r="R5" s="22"/>
    </row>
    <row r="6" spans="1:28">
      <c r="A6" s="22"/>
      <c r="B6" s="22"/>
      <c r="C6" s="65"/>
      <c r="D6" s="133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69"/>
      <c r="R6" s="22"/>
    </row>
    <row r="7" spans="1:28">
      <c r="A7" s="19" t="s">
        <v>9</v>
      </c>
      <c r="B7" s="22"/>
      <c r="D7" s="123">
        <v>0</v>
      </c>
      <c r="E7" s="71">
        <f>+E5*$D7</f>
        <v>0</v>
      </c>
      <c r="F7" s="71">
        <f t="shared" ref="F7:P7" si="1">+F5*$D7</f>
        <v>0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69">
        <f>SUM(E7:P7)</f>
        <v>0</v>
      </c>
      <c r="S7" s="24"/>
      <c r="T7" s="24"/>
      <c r="U7" s="25"/>
      <c r="V7" s="25"/>
      <c r="W7" s="26"/>
      <c r="X7" s="26"/>
      <c r="Y7" s="26"/>
      <c r="Z7" s="26"/>
      <c r="AA7" s="26"/>
      <c r="AB7" s="26"/>
    </row>
    <row r="8" spans="1:28">
      <c r="A8" s="8"/>
      <c r="B8" s="22"/>
      <c r="D8" s="2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69"/>
      <c r="S8" s="24"/>
      <c r="T8" s="24"/>
      <c r="U8" s="25"/>
      <c r="V8" s="25"/>
      <c r="W8" s="26"/>
      <c r="X8" s="26"/>
      <c r="Y8" s="26"/>
      <c r="Z8" s="26"/>
      <c r="AA8" s="26"/>
      <c r="AB8" s="26"/>
    </row>
    <row r="9" spans="1:28">
      <c r="A9" s="19" t="s">
        <v>3</v>
      </c>
      <c r="D9" s="27"/>
      <c r="E9" s="73">
        <f>SUM(E7)</f>
        <v>0</v>
      </c>
      <c r="F9" s="73">
        <f>SUM(F7)</f>
        <v>0</v>
      </c>
      <c r="G9" s="73">
        <f t="shared" ref="G9:Q9" si="2">SUM(G7)</f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4">
        <f t="shared" si="2"/>
        <v>0</v>
      </c>
      <c r="S9" s="24"/>
      <c r="T9" s="24"/>
      <c r="U9" s="24"/>
      <c r="V9" s="24"/>
      <c r="W9" s="28"/>
      <c r="X9" s="28"/>
      <c r="Y9" s="28"/>
      <c r="Z9" s="28"/>
      <c r="AA9" s="28"/>
      <c r="AB9" s="28"/>
    </row>
    <row r="10" spans="1:28">
      <c r="A10" s="19"/>
      <c r="D10" s="27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5"/>
      <c r="S10" s="24"/>
      <c r="T10" s="24"/>
      <c r="U10" s="24"/>
      <c r="V10" s="24"/>
      <c r="W10" s="28"/>
      <c r="X10" s="28"/>
      <c r="Y10" s="28"/>
      <c r="Z10" s="28"/>
      <c r="AA10" s="28"/>
      <c r="AB10" s="28"/>
    </row>
    <row r="11" spans="1:28">
      <c r="A11" s="29" t="s">
        <v>4</v>
      </c>
      <c r="B11" s="30"/>
      <c r="C11" s="30"/>
      <c r="D11" s="31"/>
      <c r="E11" s="62"/>
      <c r="F11" s="62"/>
      <c r="G11" s="62"/>
      <c r="H11" s="62"/>
      <c r="I11" s="62"/>
      <c r="J11" s="62"/>
      <c r="K11" s="76"/>
      <c r="L11" s="76"/>
      <c r="M11" s="71"/>
      <c r="N11" s="71"/>
      <c r="O11" s="71"/>
      <c r="P11" s="71"/>
      <c r="Q11" s="77"/>
      <c r="S11" s="24"/>
      <c r="T11" s="24"/>
      <c r="U11" s="24"/>
      <c r="V11" s="24"/>
      <c r="W11" s="28"/>
      <c r="X11" s="28"/>
      <c r="Y11" s="28"/>
      <c r="Z11" s="28"/>
      <c r="AA11" s="28"/>
      <c r="AB11" s="28"/>
    </row>
    <row r="12" spans="1:28">
      <c r="A12" s="33" t="s">
        <v>17</v>
      </c>
      <c r="B12" s="34"/>
      <c r="C12" s="34"/>
      <c r="D12" s="124">
        <v>0</v>
      </c>
      <c r="E12" s="62">
        <f t="shared" ref="E12:P12" si="3">+$D12/12*E4</f>
        <v>0</v>
      </c>
      <c r="F12" s="62">
        <f t="shared" si="3"/>
        <v>0</v>
      </c>
      <c r="G12" s="62">
        <f t="shared" si="3"/>
        <v>0</v>
      </c>
      <c r="H12" s="62">
        <f t="shared" si="3"/>
        <v>0</v>
      </c>
      <c r="I12" s="62">
        <f t="shared" si="3"/>
        <v>0</v>
      </c>
      <c r="J12" s="62">
        <f t="shared" si="3"/>
        <v>0</v>
      </c>
      <c r="K12" s="62">
        <f t="shared" si="3"/>
        <v>0</v>
      </c>
      <c r="L12" s="62">
        <f t="shared" si="3"/>
        <v>0</v>
      </c>
      <c r="M12" s="62">
        <f t="shared" si="3"/>
        <v>0</v>
      </c>
      <c r="N12" s="62">
        <f t="shared" si="3"/>
        <v>0</v>
      </c>
      <c r="O12" s="62">
        <f t="shared" si="3"/>
        <v>0</v>
      </c>
      <c r="P12" s="62">
        <f t="shared" si="3"/>
        <v>0</v>
      </c>
      <c r="Q12" s="69">
        <f>SUM(E12:P12)</f>
        <v>0</v>
      </c>
      <c r="S12" s="25"/>
      <c r="T12" s="24"/>
      <c r="U12" s="24"/>
      <c r="V12" s="24"/>
      <c r="W12" s="28"/>
      <c r="X12" s="28"/>
      <c r="Y12" s="28"/>
      <c r="Z12" s="28"/>
      <c r="AA12" s="28"/>
      <c r="AB12" s="28"/>
    </row>
    <row r="13" spans="1:28">
      <c r="A13" s="33" t="s">
        <v>7</v>
      </c>
      <c r="B13" s="33"/>
      <c r="C13" s="33"/>
      <c r="D13" s="67">
        <v>0.19600000000000001</v>
      </c>
      <c r="E13" s="62">
        <f>+E12*$D13</f>
        <v>0</v>
      </c>
      <c r="F13" s="62">
        <f t="shared" ref="F13:P13" si="4">+F12*$D13</f>
        <v>0</v>
      </c>
      <c r="G13" s="62">
        <f t="shared" si="4"/>
        <v>0</v>
      </c>
      <c r="H13" s="62">
        <f t="shared" si="4"/>
        <v>0</v>
      </c>
      <c r="I13" s="62">
        <f t="shared" si="4"/>
        <v>0</v>
      </c>
      <c r="J13" s="62">
        <f t="shared" si="4"/>
        <v>0</v>
      </c>
      <c r="K13" s="62">
        <f t="shared" si="4"/>
        <v>0</v>
      </c>
      <c r="L13" s="62">
        <f t="shared" si="4"/>
        <v>0</v>
      </c>
      <c r="M13" s="62">
        <f t="shared" si="4"/>
        <v>0</v>
      </c>
      <c r="N13" s="62">
        <f t="shared" si="4"/>
        <v>0</v>
      </c>
      <c r="O13" s="62">
        <f t="shared" si="4"/>
        <v>0</v>
      </c>
      <c r="P13" s="62">
        <f t="shared" si="4"/>
        <v>0</v>
      </c>
      <c r="Q13" s="69">
        <f>SUM(E13:P13)</f>
        <v>0</v>
      </c>
      <c r="S13" s="24"/>
      <c r="T13" s="25"/>
      <c r="U13" s="25"/>
      <c r="V13" s="25"/>
      <c r="W13" s="28"/>
      <c r="X13" s="28"/>
      <c r="Y13" s="28"/>
      <c r="Z13" s="28"/>
      <c r="AA13" s="28"/>
      <c r="AB13" s="28"/>
    </row>
    <row r="14" spans="1:28">
      <c r="A14" s="35" t="s">
        <v>8</v>
      </c>
      <c r="B14" s="36"/>
      <c r="C14" s="37"/>
      <c r="D14" s="118">
        <v>0</v>
      </c>
      <c r="E14" s="62">
        <f>IF(E5&gt;0,$D$14/12,0)</f>
        <v>0</v>
      </c>
      <c r="F14" s="62">
        <f t="shared" ref="F14:P14" si="5">IF(F5&gt;0,$D$14/12,0)</f>
        <v>0</v>
      </c>
      <c r="G14" s="62">
        <f t="shared" si="5"/>
        <v>0</v>
      </c>
      <c r="H14" s="62">
        <f t="shared" si="5"/>
        <v>0</v>
      </c>
      <c r="I14" s="62">
        <f t="shared" si="5"/>
        <v>0</v>
      </c>
      <c r="J14" s="62">
        <f t="shared" si="5"/>
        <v>0</v>
      </c>
      <c r="K14" s="62">
        <f t="shared" si="5"/>
        <v>0</v>
      </c>
      <c r="L14" s="62">
        <f t="shared" si="5"/>
        <v>0</v>
      </c>
      <c r="M14" s="62">
        <f t="shared" si="5"/>
        <v>0</v>
      </c>
      <c r="N14" s="62">
        <f t="shared" si="5"/>
        <v>0</v>
      </c>
      <c r="O14" s="62">
        <f t="shared" si="5"/>
        <v>0</v>
      </c>
      <c r="P14" s="62">
        <f t="shared" si="5"/>
        <v>0</v>
      </c>
      <c r="Q14" s="69">
        <f>SUM(E14:P14)</f>
        <v>0</v>
      </c>
      <c r="S14" s="24"/>
      <c r="T14" s="24"/>
      <c r="U14" s="24"/>
      <c r="V14" s="24"/>
      <c r="W14" s="28"/>
      <c r="X14" s="28"/>
      <c r="Y14" s="28"/>
      <c r="Z14" s="28"/>
      <c r="AA14" s="28"/>
      <c r="AB14" s="28"/>
    </row>
    <row r="15" spans="1:28">
      <c r="A15" s="33" t="s">
        <v>7</v>
      </c>
      <c r="B15" s="36"/>
      <c r="C15" s="37"/>
      <c r="D15" s="67">
        <v>0.3</v>
      </c>
      <c r="E15" s="62">
        <f>+E14*$D15</f>
        <v>0</v>
      </c>
      <c r="F15" s="62">
        <f t="shared" ref="F15:P15" si="6">+F14*$D15</f>
        <v>0</v>
      </c>
      <c r="G15" s="62">
        <f t="shared" si="6"/>
        <v>0</v>
      </c>
      <c r="H15" s="62">
        <f t="shared" si="6"/>
        <v>0</v>
      </c>
      <c r="I15" s="62">
        <f t="shared" si="6"/>
        <v>0</v>
      </c>
      <c r="J15" s="62">
        <f t="shared" si="6"/>
        <v>0</v>
      </c>
      <c r="K15" s="62">
        <f t="shared" si="6"/>
        <v>0</v>
      </c>
      <c r="L15" s="62">
        <f t="shared" si="6"/>
        <v>0</v>
      </c>
      <c r="M15" s="62">
        <f t="shared" si="6"/>
        <v>0</v>
      </c>
      <c r="N15" s="62">
        <f t="shared" si="6"/>
        <v>0</v>
      </c>
      <c r="O15" s="62">
        <f t="shared" si="6"/>
        <v>0</v>
      </c>
      <c r="P15" s="62">
        <f t="shared" si="6"/>
        <v>0</v>
      </c>
      <c r="Q15" s="69">
        <f>SUM(E15:P15)</f>
        <v>0</v>
      </c>
      <c r="S15" s="24"/>
      <c r="T15" s="24"/>
      <c r="U15" s="24"/>
      <c r="V15" s="24"/>
      <c r="W15" s="28"/>
      <c r="X15" s="28"/>
      <c r="Y15" s="28"/>
      <c r="Z15" s="28"/>
      <c r="AA15" s="28"/>
      <c r="AB15" s="28"/>
    </row>
    <row r="16" spans="1:28">
      <c r="A16" s="35" t="s">
        <v>11</v>
      </c>
      <c r="B16" s="36"/>
      <c r="C16" s="37"/>
      <c r="D16" s="118">
        <v>0</v>
      </c>
      <c r="E16" s="62">
        <f>$D16/12</f>
        <v>0</v>
      </c>
      <c r="F16" s="62">
        <f t="shared" ref="F16:P16" si="7">$D16/12</f>
        <v>0</v>
      </c>
      <c r="G16" s="62">
        <f t="shared" si="7"/>
        <v>0</v>
      </c>
      <c r="H16" s="62">
        <f t="shared" si="7"/>
        <v>0</v>
      </c>
      <c r="I16" s="62">
        <f t="shared" si="7"/>
        <v>0</v>
      </c>
      <c r="J16" s="62">
        <f t="shared" si="7"/>
        <v>0</v>
      </c>
      <c r="K16" s="62">
        <f t="shared" si="7"/>
        <v>0</v>
      </c>
      <c r="L16" s="62">
        <f t="shared" si="7"/>
        <v>0</v>
      </c>
      <c r="M16" s="62">
        <f t="shared" si="7"/>
        <v>0</v>
      </c>
      <c r="N16" s="62">
        <f t="shared" si="7"/>
        <v>0</v>
      </c>
      <c r="O16" s="62">
        <f t="shared" si="7"/>
        <v>0</v>
      </c>
      <c r="P16" s="62">
        <f t="shared" si="7"/>
        <v>0</v>
      </c>
      <c r="Q16" s="69">
        <f>SUM(E16:P16)</f>
        <v>0</v>
      </c>
      <c r="S16" s="24"/>
      <c r="T16" s="24"/>
      <c r="U16" s="24"/>
      <c r="V16" s="24"/>
      <c r="W16" s="28"/>
      <c r="X16" s="28"/>
      <c r="Y16" s="28"/>
      <c r="Z16" s="28"/>
      <c r="AA16" s="28"/>
      <c r="AB16" s="28"/>
    </row>
    <row r="17" spans="1:28">
      <c r="A17" s="57" t="s">
        <v>14</v>
      </c>
      <c r="B17" s="36"/>
      <c r="C17" s="37"/>
      <c r="D17" s="63">
        <f t="shared" ref="D17:Q17" si="8">SUM(D12:D16)</f>
        <v>0.496</v>
      </c>
      <c r="E17" s="78">
        <f t="shared" si="8"/>
        <v>0</v>
      </c>
      <c r="F17" s="78">
        <f t="shared" si="8"/>
        <v>0</v>
      </c>
      <c r="G17" s="78">
        <f t="shared" si="8"/>
        <v>0</v>
      </c>
      <c r="H17" s="78">
        <f t="shared" si="8"/>
        <v>0</v>
      </c>
      <c r="I17" s="78">
        <f t="shared" si="8"/>
        <v>0</v>
      </c>
      <c r="J17" s="78">
        <f t="shared" si="8"/>
        <v>0</v>
      </c>
      <c r="K17" s="78">
        <f t="shared" si="8"/>
        <v>0</v>
      </c>
      <c r="L17" s="78">
        <f t="shared" si="8"/>
        <v>0</v>
      </c>
      <c r="M17" s="78">
        <f t="shared" si="8"/>
        <v>0</v>
      </c>
      <c r="N17" s="78">
        <f t="shared" si="8"/>
        <v>0</v>
      </c>
      <c r="O17" s="78">
        <f t="shared" si="8"/>
        <v>0</v>
      </c>
      <c r="P17" s="78">
        <f t="shared" si="8"/>
        <v>0</v>
      </c>
      <c r="Q17" s="79">
        <f t="shared" si="8"/>
        <v>0</v>
      </c>
      <c r="S17" s="24"/>
      <c r="T17" s="24"/>
      <c r="U17" s="24"/>
      <c r="V17" s="24"/>
      <c r="W17" s="28"/>
      <c r="X17" s="28"/>
      <c r="Y17" s="28"/>
      <c r="Z17" s="28"/>
      <c r="AA17" s="28"/>
      <c r="AB17" s="28"/>
    </row>
    <row r="18" spans="1:28">
      <c r="A18" s="35"/>
      <c r="B18" s="36"/>
      <c r="C18" s="37"/>
      <c r="D18" s="3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77"/>
      <c r="S18" s="24"/>
      <c r="T18" s="24"/>
      <c r="U18" s="24"/>
      <c r="V18" s="24"/>
      <c r="W18" s="28"/>
      <c r="X18" s="28"/>
      <c r="Y18" s="28"/>
      <c r="Z18" s="28"/>
      <c r="AA18" s="28"/>
      <c r="AB18" s="28"/>
    </row>
    <row r="19" spans="1:28">
      <c r="A19" s="57" t="s">
        <v>15</v>
      </c>
      <c r="B19" s="36"/>
      <c r="C19" s="37"/>
      <c r="D19" s="32"/>
      <c r="E19" s="80">
        <f t="shared" ref="E19:Q19" si="9">E9-E17</f>
        <v>0</v>
      </c>
      <c r="F19" s="80">
        <f t="shared" si="9"/>
        <v>0</v>
      </c>
      <c r="G19" s="80">
        <f t="shared" si="9"/>
        <v>0</v>
      </c>
      <c r="H19" s="80">
        <f t="shared" si="9"/>
        <v>0</v>
      </c>
      <c r="I19" s="80">
        <f t="shared" si="9"/>
        <v>0</v>
      </c>
      <c r="J19" s="80">
        <f t="shared" si="9"/>
        <v>0</v>
      </c>
      <c r="K19" s="80">
        <f t="shared" si="9"/>
        <v>0</v>
      </c>
      <c r="L19" s="80">
        <f t="shared" si="9"/>
        <v>0</v>
      </c>
      <c r="M19" s="80">
        <f t="shared" si="9"/>
        <v>0</v>
      </c>
      <c r="N19" s="80">
        <f t="shared" si="9"/>
        <v>0</v>
      </c>
      <c r="O19" s="80">
        <f t="shared" si="9"/>
        <v>0</v>
      </c>
      <c r="P19" s="80">
        <f t="shared" si="9"/>
        <v>0</v>
      </c>
      <c r="Q19" s="81">
        <f t="shared" si="9"/>
        <v>0</v>
      </c>
      <c r="S19" s="24"/>
      <c r="T19" s="24"/>
      <c r="U19" s="24"/>
      <c r="V19" s="24"/>
      <c r="W19" s="28"/>
      <c r="X19" s="28"/>
      <c r="Y19" s="28"/>
      <c r="Z19" s="28"/>
      <c r="AA19" s="28"/>
      <c r="AB19" s="28"/>
    </row>
    <row r="20" spans="1:28">
      <c r="A20" s="35"/>
      <c r="B20" s="36"/>
      <c r="C20" s="37"/>
      <c r="D20" s="32"/>
      <c r="E20" s="8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77"/>
      <c r="S20" s="24"/>
      <c r="T20" s="24"/>
      <c r="U20" s="24"/>
      <c r="V20" s="24"/>
      <c r="W20" s="28"/>
      <c r="X20" s="28"/>
      <c r="Y20" s="28"/>
      <c r="Z20" s="28"/>
      <c r="AA20" s="28"/>
      <c r="AB20" s="28"/>
    </row>
    <row r="21" spans="1:28">
      <c r="A21" s="33" t="s">
        <v>16</v>
      </c>
      <c r="B21" s="60">
        <v>0.17</v>
      </c>
      <c r="C21" s="33"/>
      <c r="D21" s="32"/>
      <c r="E21" s="83">
        <f t="shared" ref="E21:P21" si="10">SUM(E9*$B21)</f>
        <v>0</v>
      </c>
      <c r="F21" s="83">
        <f t="shared" si="10"/>
        <v>0</v>
      </c>
      <c r="G21" s="83">
        <f t="shared" si="10"/>
        <v>0</v>
      </c>
      <c r="H21" s="83">
        <f t="shared" si="10"/>
        <v>0</v>
      </c>
      <c r="I21" s="83">
        <f t="shared" si="10"/>
        <v>0</v>
      </c>
      <c r="J21" s="83">
        <f t="shared" si="10"/>
        <v>0</v>
      </c>
      <c r="K21" s="83">
        <f t="shared" si="10"/>
        <v>0</v>
      </c>
      <c r="L21" s="83">
        <f t="shared" si="10"/>
        <v>0</v>
      </c>
      <c r="M21" s="83">
        <f t="shared" si="10"/>
        <v>0</v>
      </c>
      <c r="N21" s="83">
        <f t="shared" si="10"/>
        <v>0</v>
      </c>
      <c r="O21" s="83">
        <f t="shared" si="10"/>
        <v>0</v>
      </c>
      <c r="P21" s="83">
        <f t="shared" si="10"/>
        <v>0</v>
      </c>
      <c r="Q21" s="69">
        <f>SUM(B21:P21)</f>
        <v>0.17</v>
      </c>
      <c r="S21" s="24"/>
      <c r="T21" s="24"/>
      <c r="U21" s="24"/>
      <c r="V21" s="24"/>
      <c r="W21" s="28"/>
      <c r="X21" s="28"/>
      <c r="Y21" s="28"/>
      <c r="Z21" s="28"/>
      <c r="AA21" s="28"/>
      <c r="AB21" s="28"/>
    </row>
    <row r="22" spans="1:28">
      <c r="A22" s="33" t="s">
        <v>5</v>
      </c>
      <c r="B22" s="60">
        <v>4.4999999999999998E-2</v>
      </c>
      <c r="C22" s="33"/>
      <c r="D22" s="58"/>
      <c r="E22" s="83">
        <f t="shared" ref="E22:P22" si="11">SUM(E9*$B22)</f>
        <v>0</v>
      </c>
      <c r="F22" s="83">
        <f t="shared" si="11"/>
        <v>0</v>
      </c>
      <c r="G22" s="83">
        <f t="shared" si="11"/>
        <v>0</v>
      </c>
      <c r="H22" s="83">
        <f t="shared" si="11"/>
        <v>0</v>
      </c>
      <c r="I22" s="83">
        <f t="shared" si="11"/>
        <v>0</v>
      </c>
      <c r="J22" s="83">
        <f t="shared" si="11"/>
        <v>0</v>
      </c>
      <c r="K22" s="83">
        <f t="shared" si="11"/>
        <v>0</v>
      </c>
      <c r="L22" s="83">
        <f t="shared" si="11"/>
        <v>0</v>
      </c>
      <c r="M22" s="83">
        <f t="shared" si="11"/>
        <v>0</v>
      </c>
      <c r="N22" s="83">
        <f t="shared" si="11"/>
        <v>0</v>
      </c>
      <c r="O22" s="83">
        <f t="shared" si="11"/>
        <v>0</v>
      </c>
      <c r="P22" s="83">
        <f t="shared" si="11"/>
        <v>0</v>
      </c>
      <c r="Q22" s="69">
        <f t="shared" ref="Q22" si="12">SUM(E22:P22)</f>
        <v>0</v>
      </c>
      <c r="S22" s="24"/>
      <c r="T22" s="24"/>
      <c r="U22" s="24"/>
      <c r="V22" s="24"/>
      <c r="W22" s="28"/>
      <c r="X22" s="28"/>
      <c r="Y22" s="28"/>
      <c r="Z22" s="28"/>
      <c r="AA22" s="28"/>
      <c r="AB22" s="28"/>
    </row>
    <row r="23" spans="1:28">
      <c r="A23" s="57" t="s">
        <v>18</v>
      </c>
      <c r="B23" s="61"/>
      <c r="C23" s="36"/>
      <c r="D23" s="59"/>
      <c r="E23" s="84">
        <f>E22+E21</f>
        <v>0</v>
      </c>
      <c r="F23" s="84">
        <f t="shared" ref="F23:P23" si="13">F22+F21</f>
        <v>0</v>
      </c>
      <c r="G23" s="84">
        <f t="shared" si="13"/>
        <v>0</v>
      </c>
      <c r="H23" s="84">
        <f t="shared" si="13"/>
        <v>0</v>
      </c>
      <c r="I23" s="84">
        <f t="shared" si="13"/>
        <v>0</v>
      </c>
      <c r="J23" s="84">
        <f t="shared" si="13"/>
        <v>0</v>
      </c>
      <c r="K23" s="84">
        <f t="shared" si="13"/>
        <v>0</v>
      </c>
      <c r="L23" s="84">
        <f t="shared" si="13"/>
        <v>0</v>
      </c>
      <c r="M23" s="84">
        <f t="shared" si="13"/>
        <v>0</v>
      </c>
      <c r="N23" s="84">
        <f t="shared" si="13"/>
        <v>0</v>
      </c>
      <c r="O23" s="84">
        <f t="shared" si="13"/>
        <v>0</v>
      </c>
      <c r="P23" s="84">
        <f t="shared" si="13"/>
        <v>0</v>
      </c>
      <c r="Q23" s="79">
        <f>Q22+Q21</f>
        <v>0.17</v>
      </c>
      <c r="S23" s="24"/>
      <c r="T23" s="24"/>
      <c r="U23" s="24"/>
      <c r="V23" s="24"/>
      <c r="W23" s="28"/>
      <c r="X23" s="28"/>
      <c r="Y23" s="28"/>
      <c r="Z23" s="28"/>
      <c r="AA23" s="28"/>
      <c r="AB23" s="28"/>
    </row>
    <row r="24" spans="1:28">
      <c r="A24" s="57"/>
      <c r="B24" s="61"/>
      <c r="C24" s="36"/>
      <c r="D24" s="59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79"/>
      <c r="S24" s="24"/>
      <c r="T24" s="24"/>
      <c r="U24" s="24"/>
      <c r="V24" s="24"/>
      <c r="W24" s="28"/>
      <c r="X24" s="28"/>
      <c r="Y24" s="28"/>
      <c r="Z24" s="28"/>
      <c r="AA24" s="28"/>
      <c r="AB24" s="28"/>
    </row>
    <row r="25" spans="1:28">
      <c r="A25" s="38"/>
      <c r="B25" s="30"/>
      <c r="C25" s="30"/>
      <c r="D25" s="31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43"/>
      <c r="S25" s="24"/>
      <c r="T25" s="24"/>
      <c r="U25" s="24"/>
      <c r="V25" s="24"/>
      <c r="W25" s="39"/>
      <c r="X25" s="39"/>
      <c r="Y25" s="39"/>
      <c r="Z25" s="39"/>
      <c r="AA25" s="39"/>
      <c r="AB25" s="39"/>
    </row>
    <row r="26" spans="1:28" ht="15.75" thickBot="1">
      <c r="A26" s="146" t="s">
        <v>6</v>
      </c>
      <c r="B26" s="147"/>
      <c r="C26" s="147"/>
      <c r="D26" s="148"/>
      <c r="E26" s="141">
        <f>E19-E23</f>
        <v>0</v>
      </c>
      <c r="F26" s="141">
        <f t="shared" ref="F26:Q26" si="14">F19-F23</f>
        <v>0</v>
      </c>
      <c r="G26" s="141">
        <f t="shared" si="14"/>
        <v>0</v>
      </c>
      <c r="H26" s="141">
        <f t="shared" si="14"/>
        <v>0</v>
      </c>
      <c r="I26" s="141">
        <f t="shared" si="14"/>
        <v>0</v>
      </c>
      <c r="J26" s="141">
        <f t="shared" si="14"/>
        <v>0</v>
      </c>
      <c r="K26" s="141">
        <f t="shared" si="14"/>
        <v>0</v>
      </c>
      <c r="L26" s="141">
        <f t="shared" si="14"/>
        <v>0</v>
      </c>
      <c r="M26" s="141">
        <f t="shared" si="14"/>
        <v>0</v>
      </c>
      <c r="N26" s="141">
        <f t="shared" si="14"/>
        <v>0</v>
      </c>
      <c r="O26" s="141">
        <f t="shared" si="14"/>
        <v>0</v>
      </c>
      <c r="P26" s="142">
        <f t="shared" si="14"/>
        <v>0</v>
      </c>
      <c r="Q26" s="144">
        <f t="shared" si="14"/>
        <v>-0.17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>
      <c r="A27" s="149" t="s">
        <v>84</v>
      </c>
      <c r="B27" s="136"/>
      <c r="C27" s="136"/>
      <c r="D27" s="150"/>
      <c r="E27" s="140"/>
      <c r="F27" s="140"/>
      <c r="G27" s="140"/>
      <c r="H27" s="140"/>
      <c r="I27" s="140"/>
      <c r="J27" s="140"/>
      <c r="K27" s="140"/>
      <c r="L27" s="140"/>
      <c r="M27" s="69"/>
      <c r="N27" s="69"/>
      <c r="O27" s="69"/>
      <c r="P27" s="69"/>
      <c r="Q27" s="77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>
      <c r="A28" s="145" t="s">
        <v>85</v>
      </c>
      <c r="B28" s="135"/>
      <c r="C28" s="135"/>
      <c r="D28" s="137"/>
      <c r="E28" s="87"/>
      <c r="F28" s="87"/>
      <c r="G28" s="87"/>
      <c r="H28" s="87"/>
      <c r="I28" s="87"/>
      <c r="J28" s="87"/>
      <c r="K28" s="87"/>
      <c r="L28" s="87"/>
      <c r="M28" s="88"/>
      <c r="N28" s="88"/>
      <c r="O28" s="88"/>
      <c r="P28" s="88"/>
      <c r="Q28" s="151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>
      <c r="A29" s="145" t="s">
        <v>86</v>
      </c>
      <c r="B29" s="135"/>
      <c r="C29" s="135"/>
      <c r="D29" s="137"/>
      <c r="E29" s="87"/>
      <c r="F29" s="87"/>
      <c r="G29" s="87"/>
      <c r="H29" s="87"/>
      <c r="I29" s="87"/>
      <c r="J29" s="87"/>
      <c r="K29" s="87"/>
      <c r="L29" s="87"/>
      <c r="M29" s="88"/>
      <c r="N29" s="88"/>
      <c r="O29" s="88"/>
      <c r="P29" s="88"/>
      <c r="Q29" s="151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>
      <c r="A30" s="145"/>
      <c r="B30" s="135"/>
      <c r="C30" s="135"/>
      <c r="D30" s="13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88"/>
      <c r="P30" s="88"/>
      <c r="Q30" s="151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>
      <c r="A31" s="157" t="s">
        <v>113</v>
      </c>
      <c r="B31" s="138"/>
      <c r="C31" s="138"/>
      <c r="D31" s="139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88"/>
      <c r="P31" s="88"/>
      <c r="Q31" s="151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>
      <c r="C33" s="43"/>
      <c r="D33" s="43"/>
      <c r="E33" s="43"/>
      <c r="G33" s="19"/>
      <c r="S33" s="25"/>
      <c r="T33" s="24"/>
      <c r="U33" s="24"/>
      <c r="V33" s="25"/>
      <c r="W33" s="24"/>
      <c r="X33" s="24"/>
      <c r="Y33" s="24"/>
      <c r="Z33" s="24"/>
      <c r="AA33" s="24"/>
      <c r="AB33" s="24"/>
    </row>
    <row r="34" spans="1:28">
      <c r="A34" s="89" t="s">
        <v>19</v>
      </c>
      <c r="B34" s="43"/>
      <c r="C34" s="43"/>
      <c r="D34" s="43"/>
      <c r="E34" s="43"/>
      <c r="G34" s="19"/>
      <c r="S34" s="25"/>
      <c r="T34" s="24"/>
      <c r="U34" s="24"/>
      <c r="V34" s="25"/>
      <c r="W34" s="24"/>
      <c r="X34" s="24"/>
      <c r="Y34" s="24"/>
      <c r="Z34" s="24"/>
      <c r="AA34" s="24"/>
      <c r="AB34" s="24"/>
    </row>
    <row r="35" spans="1:28">
      <c r="A35" s="104"/>
      <c r="B35" s="43"/>
      <c r="C35" s="43"/>
      <c r="D35" s="43"/>
      <c r="E35" s="43"/>
      <c r="G35" s="19"/>
      <c r="S35" s="25"/>
      <c r="T35" s="24"/>
      <c r="U35" s="24"/>
      <c r="V35" s="25"/>
      <c r="W35" s="24"/>
      <c r="X35" s="24"/>
      <c r="Y35" s="24"/>
      <c r="Z35" s="24"/>
      <c r="AA35" s="24"/>
      <c r="AB35" s="24"/>
    </row>
    <row r="36" spans="1:28">
      <c r="A36" s="105" t="s">
        <v>27</v>
      </c>
      <c r="B36" s="106">
        <v>0</v>
      </c>
      <c r="C36" s="43"/>
      <c r="D36" s="43"/>
      <c r="E36" s="43"/>
      <c r="G36" s="19"/>
      <c r="S36" s="25"/>
      <c r="T36" s="24"/>
      <c r="U36" s="24"/>
      <c r="V36" s="25"/>
      <c r="W36" s="24"/>
      <c r="X36" s="24"/>
      <c r="Y36" s="24"/>
      <c r="Z36" s="24"/>
      <c r="AA36" s="24"/>
      <c r="AB36" s="24"/>
    </row>
    <row r="37" spans="1:28">
      <c r="A37" s="105" t="s">
        <v>28</v>
      </c>
      <c r="B37" s="43">
        <f>B36/12</f>
        <v>0</v>
      </c>
      <c r="C37" s="43"/>
      <c r="D37" s="43"/>
      <c r="E37" s="43"/>
      <c r="G37" s="19"/>
      <c r="S37" s="25"/>
      <c r="T37" s="24"/>
      <c r="U37" s="24"/>
      <c r="V37" s="25"/>
      <c r="W37" s="24"/>
      <c r="X37" s="24"/>
      <c r="Y37" s="24"/>
      <c r="Z37" s="24"/>
      <c r="AA37" s="24"/>
      <c r="AB37" s="24"/>
    </row>
    <row r="38" spans="1:28">
      <c r="A38" s="105" t="s">
        <v>29</v>
      </c>
      <c r="B38" s="43">
        <f>B36/252</f>
        <v>0</v>
      </c>
      <c r="C38" s="46"/>
      <c r="D38" s="47"/>
      <c r="E38" s="47"/>
    </row>
    <row r="39" spans="1:28">
      <c r="A39" s="44"/>
      <c r="B39" s="45"/>
      <c r="C39" s="46"/>
      <c r="D39" s="47"/>
      <c r="E39" s="47"/>
      <c r="F39" s="48"/>
      <c r="G39" s="52"/>
      <c r="H39" s="48"/>
      <c r="K39" s="48"/>
      <c r="L39" s="48"/>
      <c r="M39" s="48"/>
    </row>
    <row r="40" spans="1:28" s="19" customFormat="1">
      <c r="A40" s="103" t="s">
        <v>26</v>
      </c>
      <c r="B40" s="45"/>
      <c r="C40" s="54"/>
      <c r="D40" s="54"/>
      <c r="E40" s="54"/>
      <c r="F40" s="55"/>
      <c r="G40" s="52"/>
      <c r="H40" s="48"/>
      <c r="I40" s="18"/>
      <c r="J40" s="18"/>
      <c r="K40" s="48"/>
      <c r="L40" s="48"/>
      <c r="M40" s="48"/>
      <c r="N40" s="18"/>
      <c r="O40" s="18"/>
      <c r="P40" s="18"/>
      <c r="Q40" s="18"/>
    </row>
    <row r="41" spans="1:28" ht="13.5" customHeight="1">
      <c r="A41" s="64"/>
      <c r="B41"/>
      <c r="C41"/>
      <c r="D41"/>
      <c r="E41"/>
      <c r="F41"/>
      <c r="G41" s="22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28">
      <c r="A42" s="51"/>
      <c r="B42"/>
      <c r="C42"/>
      <c r="D42"/>
      <c r="E42"/>
      <c r="F42"/>
      <c r="G42" s="22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28">
      <c r="A43" s="56"/>
      <c r="B43"/>
      <c r="C43"/>
      <c r="D43"/>
      <c r="E43"/>
      <c r="F43"/>
      <c r="G43" s="52"/>
      <c r="H43" s="48"/>
      <c r="K43" s="48"/>
      <c r="L43" s="48"/>
      <c r="M43" s="48"/>
    </row>
    <row r="44" spans="1:28">
      <c r="A44" s="51"/>
      <c r="B44"/>
      <c r="C44"/>
      <c r="D44"/>
      <c r="E44"/>
      <c r="F44"/>
      <c r="G44" s="52"/>
      <c r="H44" s="48"/>
      <c r="K44" s="48"/>
      <c r="L44" s="48"/>
      <c r="M44" s="48"/>
    </row>
    <row r="45" spans="1:28">
      <c r="A45" s="51"/>
      <c r="B45"/>
      <c r="C45"/>
      <c r="D45"/>
      <c r="E45"/>
      <c r="F45"/>
      <c r="G45" s="48"/>
      <c r="H45" s="48"/>
      <c r="K45" s="48"/>
      <c r="L45" s="48"/>
      <c r="M45" s="48"/>
    </row>
    <row r="46" spans="1:28">
      <c r="A46" s="44"/>
      <c r="B46" s="43"/>
      <c r="C46" s="47"/>
      <c r="D46" s="47"/>
      <c r="E46" s="47"/>
      <c r="F46" s="48"/>
      <c r="G46" s="48"/>
      <c r="H46" s="48"/>
      <c r="K46" s="48"/>
      <c r="L46" s="48"/>
      <c r="M46" s="48"/>
    </row>
    <row r="47" spans="1:28">
      <c r="A47" s="43"/>
      <c r="B47" s="43"/>
      <c r="C47" s="47"/>
      <c r="D47" s="47"/>
      <c r="E47" s="47"/>
      <c r="F47" s="48"/>
      <c r="G47" s="48"/>
      <c r="H47" s="48"/>
      <c r="K47" s="48"/>
      <c r="L47" s="48"/>
      <c r="M47" s="48"/>
    </row>
    <row r="48" spans="1:28">
      <c r="A48" s="43"/>
      <c r="B48" s="43"/>
      <c r="C48" s="47"/>
      <c r="D48" s="47"/>
      <c r="E48" s="47"/>
      <c r="F48" s="48"/>
      <c r="G48" s="48"/>
      <c r="H48" s="48"/>
      <c r="K48" s="48"/>
      <c r="L48" s="48"/>
      <c r="M48" s="48"/>
    </row>
    <row r="49" spans="1:30">
      <c r="A49" s="43"/>
      <c r="B49" s="43"/>
      <c r="C49" s="47"/>
      <c r="D49" s="47"/>
      <c r="E49" s="47"/>
      <c r="F49" s="48"/>
      <c r="G49" s="48"/>
      <c r="H49" s="48"/>
      <c r="K49" s="48"/>
      <c r="L49" s="48"/>
      <c r="M49" s="48"/>
    </row>
    <row r="50" spans="1:30">
      <c r="A50" s="43"/>
      <c r="B50" s="43"/>
      <c r="C50" s="47"/>
      <c r="D50" s="47"/>
      <c r="E50" s="47"/>
      <c r="F50" s="48"/>
      <c r="G50" s="48"/>
      <c r="H50" s="48"/>
      <c r="K50" s="48"/>
      <c r="L50" s="48"/>
      <c r="M50" s="48"/>
    </row>
    <row r="52" spans="1:30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:30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1:30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1:30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</sheetData>
  <dataValidations count="1">
    <dataValidation type="list" allowBlank="1" showInputMessage="1" showErrorMessage="1" sqref="B1">
      <formula1>"NEW - Budgeted, NEW - Not Budgeted, REPLACEMENT"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D112"/>
  <sheetViews>
    <sheetView workbookViewId="0">
      <selection activeCell="D20" sqref="D20"/>
    </sheetView>
  </sheetViews>
  <sheetFormatPr defaultRowHeight="15"/>
  <cols>
    <col min="1" max="1" width="20.140625" style="18" customWidth="1"/>
    <col min="2" max="2" width="13.7109375" style="18" customWidth="1"/>
    <col min="3" max="3" width="10.28515625" style="18" customWidth="1"/>
    <col min="4" max="4" width="17.7109375" style="18" customWidth="1"/>
    <col min="5" max="5" width="10.28515625" style="18" bestFit="1" customWidth="1"/>
    <col min="6" max="7" width="9.28515625" style="18" bestFit="1" customWidth="1"/>
    <col min="8" max="16" width="10.5703125" style="18" bestFit="1" customWidth="1"/>
    <col min="17" max="17" width="11.140625" style="19" customWidth="1"/>
    <col min="18" max="18" width="10.5703125" style="8" bestFit="1" customWidth="1"/>
    <col min="19" max="259" width="9.140625" style="8"/>
    <col min="260" max="260" width="19.140625" style="8" customWidth="1"/>
    <col min="261" max="272" width="9.140625" style="8"/>
    <col min="273" max="273" width="10.42578125" style="8" customWidth="1"/>
    <col min="274" max="515" width="9.140625" style="8"/>
    <col min="516" max="516" width="19.140625" style="8" customWidth="1"/>
    <col min="517" max="528" width="9.140625" style="8"/>
    <col min="529" max="529" width="10.42578125" style="8" customWidth="1"/>
    <col min="530" max="771" width="9.140625" style="8"/>
    <col min="772" max="772" width="19.140625" style="8" customWidth="1"/>
    <col min="773" max="784" width="9.140625" style="8"/>
    <col min="785" max="785" width="10.42578125" style="8" customWidth="1"/>
    <col min="786" max="1027" width="9.140625" style="8"/>
    <col min="1028" max="1028" width="19.140625" style="8" customWidth="1"/>
    <col min="1029" max="1040" width="9.140625" style="8"/>
    <col min="1041" max="1041" width="10.42578125" style="8" customWidth="1"/>
    <col min="1042" max="1283" width="9.140625" style="8"/>
    <col min="1284" max="1284" width="19.140625" style="8" customWidth="1"/>
    <col min="1285" max="1296" width="9.140625" style="8"/>
    <col min="1297" max="1297" width="10.42578125" style="8" customWidth="1"/>
    <col min="1298" max="1539" width="9.140625" style="8"/>
    <col min="1540" max="1540" width="19.140625" style="8" customWidth="1"/>
    <col min="1541" max="1552" width="9.140625" style="8"/>
    <col min="1553" max="1553" width="10.42578125" style="8" customWidth="1"/>
    <col min="1554" max="1795" width="9.140625" style="8"/>
    <col min="1796" max="1796" width="19.140625" style="8" customWidth="1"/>
    <col min="1797" max="1808" width="9.140625" style="8"/>
    <col min="1809" max="1809" width="10.42578125" style="8" customWidth="1"/>
    <col min="1810" max="2051" width="9.140625" style="8"/>
    <col min="2052" max="2052" width="19.140625" style="8" customWidth="1"/>
    <col min="2053" max="2064" width="9.140625" style="8"/>
    <col min="2065" max="2065" width="10.42578125" style="8" customWidth="1"/>
    <col min="2066" max="2307" width="9.140625" style="8"/>
    <col min="2308" max="2308" width="19.140625" style="8" customWidth="1"/>
    <col min="2309" max="2320" width="9.140625" style="8"/>
    <col min="2321" max="2321" width="10.42578125" style="8" customWidth="1"/>
    <col min="2322" max="2563" width="9.140625" style="8"/>
    <col min="2564" max="2564" width="19.140625" style="8" customWidth="1"/>
    <col min="2565" max="2576" width="9.140625" style="8"/>
    <col min="2577" max="2577" width="10.42578125" style="8" customWidth="1"/>
    <col min="2578" max="2819" width="9.140625" style="8"/>
    <col min="2820" max="2820" width="19.140625" style="8" customWidth="1"/>
    <col min="2821" max="2832" width="9.140625" style="8"/>
    <col min="2833" max="2833" width="10.42578125" style="8" customWidth="1"/>
    <col min="2834" max="3075" width="9.140625" style="8"/>
    <col min="3076" max="3076" width="19.140625" style="8" customWidth="1"/>
    <col min="3077" max="3088" width="9.140625" style="8"/>
    <col min="3089" max="3089" width="10.42578125" style="8" customWidth="1"/>
    <col min="3090" max="3331" width="9.140625" style="8"/>
    <col min="3332" max="3332" width="19.140625" style="8" customWidth="1"/>
    <col min="3333" max="3344" width="9.140625" style="8"/>
    <col min="3345" max="3345" width="10.42578125" style="8" customWidth="1"/>
    <col min="3346" max="3587" width="9.140625" style="8"/>
    <col min="3588" max="3588" width="19.140625" style="8" customWidth="1"/>
    <col min="3589" max="3600" width="9.140625" style="8"/>
    <col min="3601" max="3601" width="10.42578125" style="8" customWidth="1"/>
    <col min="3602" max="3843" width="9.140625" style="8"/>
    <col min="3844" max="3844" width="19.140625" style="8" customWidth="1"/>
    <col min="3845" max="3856" width="9.140625" style="8"/>
    <col min="3857" max="3857" width="10.42578125" style="8" customWidth="1"/>
    <col min="3858" max="4099" width="9.140625" style="8"/>
    <col min="4100" max="4100" width="19.140625" style="8" customWidth="1"/>
    <col min="4101" max="4112" width="9.140625" style="8"/>
    <col min="4113" max="4113" width="10.42578125" style="8" customWidth="1"/>
    <col min="4114" max="4355" width="9.140625" style="8"/>
    <col min="4356" max="4356" width="19.140625" style="8" customWidth="1"/>
    <col min="4357" max="4368" width="9.140625" style="8"/>
    <col min="4369" max="4369" width="10.42578125" style="8" customWidth="1"/>
    <col min="4370" max="4611" width="9.140625" style="8"/>
    <col min="4612" max="4612" width="19.140625" style="8" customWidth="1"/>
    <col min="4613" max="4624" width="9.140625" style="8"/>
    <col min="4625" max="4625" width="10.42578125" style="8" customWidth="1"/>
    <col min="4626" max="4867" width="9.140625" style="8"/>
    <col min="4868" max="4868" width="19.140625" style="8" customWidth="1"/>
    <col min="4869" max="4880" width="9.140625" style="8"/>
    <col min="4881" max="4881" width="10.42578125" style="8" customWidth="1"/>
    <col min="4882" max="5123" width="9.140625" style="8"/>
    <col min="5124" max="5124" width="19.140625" style="8" customWidth="1"/>
    <col min="5125" max="5136" width="9.140625" style="8"/>
    <col min="5137" max="5137" width="10.42578125" style="8" customWidth="1"/>
    <col min="5138" max="5379" width="9.140625" style="8"/>
    <col min="5380" max="5380" width="19.140625" style="8" customWidth="1"/>
    <col min="5381" max="5392" width="9.140625" style="8"/>
    <col min="5393" max="5393" width="10.42578125" style="8" customWidth="1"/>
    <col min="5394" max="5635" width="9.140625" style="8"/>
    <col min="5636" max="5636" width="19.140625" style="8" customWidth="1"/>
    <col min="5637" max="5648" width="9.140625" style="8"/>
    <col min="5649" max="5649" width="10.42578125" style="8" customWidth="1"/>
    <col min="5650" max="5891" width="9.140625" style="8"/>
    <col min="5892" max="5892" width="19.140625" style="8" customWidth="1"/>
    <col min="5893" max="5904" width="9.140625" style="8"/>
    <col min="5905" max="5905" width="10.42578125" style="8" customWidth="1"/>
    <col min="5906" max="6147" width="9.140625" style="8"/>
    <col min="6148" max="6148" width="19.140625" style="8" customWidth="1"/>
    <col min="6149" max="6160" width="9.140625" style="8"/>
    <col min="6161" max="6161" width="10.42578125" style="8" customWidth="1"/>
    <col min="6162" max="6403" width="9.140625" style="8"/>
    <col min="6404" max="6404" width="19.140625" style="8" customWidth="1"/>
    <col min="6405" max="6416" width="9.140625" style="8"/>
    <col min="6417" max="6417" width="10.42578125" style="8" customWidth="1"/>
    <col min="6418" max="6659" width="9.140625" style="8"/>
    <col min="6660" max="6660" width="19.140625" style="8" customWidth="1"/>
    <col min="6661" max="6672" width="9.140625" style="8"/>
    <col min="6673" max="6673" width="10.42578125" style="8" customWidth="1"/>
    <col min="6674" max="6915" width="9.140625" style="8"/>
    <col min="6916" max="6916" width="19.140625" style="8" customWidth="1"/>
    <col min="6917" max="6928" width="9.140625" style="8"/>
    <col min="6929" max="6929" width="10.42578125" style="8" customWidth="1"/>
    <col min="6930" max="7171" width="9.140625" style="8"/>
    <col min="7172" max="7172" width="19.140625" style="8" customWidth="1"/>
    <col min="7173" max="7184" width="9.140625" style="8"/>
    <col min="7185" max="7185" width="10.42578125" style="8" customWidth="1"/>
    <col min="7186" max="7427" width="9.140625" style="8"/>
    <col min="7428" max="7428" width="19.140625" style="8" customWidth="1"/>
    <col min="7429" max="7440" width="9.140625" style="8"/>
    <col min="7441" max="7441" width="10.42578125" style="8" customWidth="1"/>
    <col min="7442" max="7683" width="9.140625" style="8"/>
    <col min="7684" max="7684" width="19.140625" style="8" customWidth="1"/>
    <col min="7685" max="7696" width="9.140625" style="8"/>
    <col min="7697" max="7697" width="10.42578125" style="8" customWidth="1"/>
    <col min="7698" max="7939" width="9.140625" style="8"/>
    <col min="7940" max="7940" width="19.140625" style="8" customWidth="1"/>
    <col min="7941" max="7952" width="9.140625" style="8"/>
    <col min="7953" max="7953" width="10.42578125" style="8" customWidth="1"/>
    <col min="7954" max="8195" width="9.140625" style="8"/>
    <col min="8196" max="8196" width="19.140625" style="8" customWidth="1"/>
    <col min="8197" max="8208" width="9.140625" style="8"/>
    <col min="8209" max="8209" width="10.42578125" style="8" customWidth="1"/>
    <col min="8210" max="8451" width="9.140625" style="8"/>
    <col min="8452" max="8452" width="19.140625" style="8" customWidth="1"/>
    <col min="8453" max="8464" width="9.140625" style="8"/>
    <col min="8465" max="8465" width="10.42578125" style="8" customWidth="1"/>
    <col min="8466" max="8707" width="9.140625" style="8"/>
    <col min="8708" max="8708" width="19.140625" style="8" customWidth="1"/>
    <col min="8709" max="8720" width="9.140625" style="8"/>
    <col min="8721" max="8721" width="10.42578125" style="8" customWidth="1"/>
    <col min="8722" max="8963" width="9.140625" style="8"/>
    <col min="8964" max="8964" width="19.140625" style="8" customWidth="1"/>
    <col min="8965" max="8976" width="9.140625" style="8"/>
    <col min="8977" max="8977" width="10.42578125" style="8" customWidth="1"/>
    <col min="8978" max="9219" width="9.140625" style="8"/>
    <col min="9220" max="9220" width="19.140625" style="8" customWidth="1"/>
    <col min="9221" max="9232" width="9.140625" style="8"/>
    <col min="9233" max="9233" width="10.42578125" style="8" customWidth="1"/>
    <col min="9234" max="9475" width="9.140625" style="8"/>
    <col min="9476" max="9476" width="19.140625" style="8" customWidth="1"/>
    <col min="9477" max="9488" width="9.140625" style="8"/>
    <col min="9489" max="9489" width="10.42578125" style="8" customWidth="1"/>
    <col min="9490" max="9731" width="9.140625" style="8"/>
    <col min="9732" max="9732" width="19.140625" style="8" customWidth="1"/>
    <col min="9733" max="9744" width="9.140625" style="8"/>
    <col min="9745" max="9745" width="10.42578125" style="8" customWidth="1"/>
    <col min="9746" max="9987" width="9.140625" style="8"/>
    <col min="9988" max="9988" width="19.140625" style="8" customWidth="1"/>
    <col min="9989" max="10000" width="9.140625" style="8"/>
    <col min="10001" max="10001" width="10.42578125" style="8" customWidth="1"/>
    <col min="10002" max="10243" width="9.140625" style="8"/>
    <col min="10244" max="10244" width="19.140625" style="8" customWidth="1"/>
    <col min="10245" max="10256" width="9.140625" style="8"/>
    <col min="10257" max="10257" width="10.42578125" style="8" customWidth="1"/>
    <col min="10258" max="10499" width="9.140625" style="8"/>
    <col min="10500" max="10500" width="19.140625" style="8" customWidth="1"/>
    <col min="10501" max="10512" width="9.140625" style="8"/>
    <col min="10513" max="10513" width="10.42578125" style="8" customWidth="1"/>
    <col min="10514" max="10755" width="9.140625" style="8"/>
    <col min="10756" max="10756" width="19.140625" style="8" customWidth="1"/>
    <col min="10757" max="10768" width="9.140625" style="8"/>
    <col min="10769" max="10769" width="10.42578125" style="8" customWidth="1"/>
    <col min="10770" max="11011" width="9.140625" style="8"/>
    <col min="11012" max="11012" width="19.140625" style="8" customWidth="1"/>
    <col min="11013" max="11024" width="9.140625" style="8"/>
    <col min="11025" max="11025" width="10.42578125" style="8" customWidth="1"/>
    <col min="11026" max="11267" width="9.140625" style="8"/>
    <col min="11268" max="11268" width="19.140625" style="8" customWidth="1"/>
    <col min="11269" max="11280" width="9.140625" style="8"/>
    <col min="11281" max="11281" width="10.42578125" style="8" customWidth="1"/>
    <col min="11282" max="11523" width="9.140625" style="8"/>
    <col min="11524" max="11524" width="19.140625" style="8" customWidth="1"/>
    <col min="11525" max="11536" width="9.140625" style="8"/>
    <col min="11537" max="11537" width="10.42578125" style="8" customWidth="1"/>
    <col min="11538" max="11779" width="9.140625" style="8"/>
    <col min="11780" max="11780" width="19.140625" style="8" customWidth="1"/>
    <col min="11781" max="11792" width="9.140625" style="8"/>
    <col min="11793" max="11793" width="10.42578125" style="8" customWidth="1"/>
    <col min="11794" max="12035" width="9.140625" style="8"/>
    <col min="12036" max="12036" width="19.140625" style="8" customWidth="1"/>
    <col min="12037" max="12048" width="9.140625" style="8"/>
    <col min="12049" max="12049" width="10.42578125" style="8" customWidth="1"/>
    <col min="12050" max="12291" width="9.140625" style="8"/>
    <col min="12292" max="12292" width="19.140625" style="8" customWidth="1"/>
    <col min="12293" max="12304" width="9.140625" style="8"/>
    <col min="12305" max="12305" width="10.42578125" style="8" customWidth="1"/>
    <col min="12306" max="12547" width="9.140625" style="8"/>
    <col min="12548" max="12548" width="19.140625" style="8" customWidth="1"/>
    <col min="12549" max="12560" width="9.140625" style="8"/>
    <col min="12561" max="12561" width="10.42578125" style="8" customWidth="1"/>
    <col min="12562" max="12803" width="9.140625" style="8"/>
    <col min="12804" max="12804" width="19.140625" style="8" customWidth="1"/>
    <col min="12805" max="12816" width="9.140625" style="8"/>
    <col min="12817" max="12817" width="10.42578125" style="8" customWidth="1"/>
    <col min="12818" max="13059" width="9.140625" style="8"/>
    <col min="13060" max="13060" width="19.140625" style="8" customWidth="1"/>
    <col min="13061" max="13072" width="9.140625" style="8"/>
    <col min="13073" max="13073" width="10.42578125" style="8" customWidth="1"/>
    <col min="13074" max="13315" width="9.140625" style="8"/>
    <col min="13316" max="13316" width="19.140625" style="8" customWidth="1"/>
    <col min="13317" max="13328" width="9.140625" style="8"/>
    <col min="13329" max="13329" width="10.42578125" style="8" customWidth="1"/>
    <col min="13330" max="13571" width="9.140625" style="8"/>
    <col min="13572" max="13572" width="19.140625" style="8" customWidth="1"/>
    <col min="13573" max="13584" width="9.140625" style="8"/>
    <col min="13585" max="13585" width="10.42578125" style="8" customWidth="1"/>
    <col min="13586" max="13827" width="9.140625" style="8"/>
    <col min="13828" max="13828" width="19.140625" style="8" customWidth="1"/>
    <col min="13829" max="13840" width="9.140625" style="8"/>
    <col min="13841" max="13841" width="10.42578125" style="8" customWidth="1"/>
    <col min="13842" max="14083" width="9.140625" style="8"/>
    <col min="14084" max="14084" width="19.140625" style="8" customWidth="1"/>
    <col min="14085" max="14096" width="9.140625" style="8"/>
    <col min="14097" max="14097" width="10.42578125" style="8" customWidth="1"/>
    <col min="14098" max="14339" width="9.140625" style="8"/>
    <col min="14340" max="14340" width="19.140625" style="8" customWidth="1"/>
    <col min="14341" max="14352" width="9.140625" style="8"/>
    <col min="14353" max="14353" width="10.42578125" style="8" customWidth="1"/>
    <col min="14354" max="14595" width="9.140625" style="8"/>
    <col min="14596" max="14596" width="19.140625" style="8" customWidth="1"/>
    <col min="14597" max="14608" width="9.140625" style="8"/>
    <col min="14609" max="14609" width="10.42578125" style="8" customWidth="1"/>
    <col min="14610" max="14851" width="9.140625" style="8"/>
    <col min="14852" max="14852" width="19.140625" style="8" customWidth="1"/>
    <col min="14853" max="14864" width="9.140625" style="8"/>
    <col min="14865" max="14865" width="10.42578125" style="8" customWidth="1"/>
    <col min="14866" max="15107" width="9.140625" style="8"/>
    <col min="15108" max="15108" width="19.140625" style="8" customWidth="1"/>
    <col min="15109" max="15120" width="9.140625" style="8"/>
    <col min="15121" max="15121" width="10.42578125" style="8" customWidth="1"/>
    <col min="15122" max="15363" width="9.140625" style="8"/>
    <col min="15364" max="15364" width="19.140625" style="8" customWidth="1"/>
    <col min="15365" max="15376" width="9.140625" style="8"/>
    <col min="15377" max="15377" width="10.42578125" style="8" customWidth="1"/>
    <col min="15378" max="15619" width="9.140625" style="8"/>
    <col min="15620" max="15620" width="19.140625" style="8" customWidth="1"/>
    <col min="15621" max="15632" width="9.140625" style="8"/>
    <col min="15633" max="15633" width="10.42578125" style="8" customWidth="1"/>
    <col min="15634" max="15875" width="9.140625" style="8"/>
    <col min="15876" max="15876" width="19.140625" style="8" customWidth="1"/>
    <col min="15877" max="15888" width="9.140625" style="8"/>
    <col min="15889" max="15889" width="10.42578125" style="8" customWidth="1"/>
    <col min="15890" max="16131" width="9.140625" style="8"/>
    <col min="16132" max="16132" width="19.140625" style="8" customWidth="1"/>
    <col min="16133" max="16144" width="9.140625" style="8"/>
    <col min="16145" max="16145" width="10.42578125" style="8" customWidth="1"/>
    <col min="16146" max="16384" width="9.140625" style="8"/>
  </cols>
  <sheetData>
    <row r="1" spans="1:28">
      <c r="A1" s="107" t="s">
        <v>10</v>
      </c>
      <c r="B1" s="158"/>
      <c r="C1" s="1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/>
      <c r="Q1" s="6"/>
      <c r="R1" s="7"/>
    </row>
    <row r="2" spans="1:28" ht="15.75" thickBot="1">
      <c r="A2" s="9" t="s">
        <v>0</v>
      </c>
      <c r="B2" s="130"/>
      <c r="C2" s="10"/>
      <c r="D2" s="111" t="s">
        <v>95</v>
      </c>
      <c r="E2" s="164"/>
      <c r="F2" s="164"/>
      <c r="G2" s="164"/>
      <c r="H2" s="164"/>
      <c r="I2" s="11"/>
      <c r="J2" s="11"/>
      <c r="K2" s="12"/>
      <c r="L2" s="13"/>
      <c r="M2" s="13"/>
      <c r="N2" s="13"/>
      <c r="O2" s="11"/>
      <c r="P2" s="14"/>
      <c r="Q2" s="15"/>
      <c r="R2" s="16"/>
      <c r="S2" s="17"/>
      <c r="T2" s="17"/>
      <c r="U2" s="17"/>
      <c r="V2" s="17"/>
      <c r="W2" s="17"/>
    </row>
    <row r="3" spans="1:28" ht="15.75" thickBot="1">
      <c r="C3" s="19"/>
      <c r="D3" s="19"/>
      <c r="E3" s="20" t="s">
        <v>60</v>
      </c>
      <c r="F3" s="20" t="s">
        <v>61</v>
      </c>
      <c r="G3" s="20" t="s">
        <v>62</v>
      </c>
      <c r="H3" s="20" t="s">
        <v>63</v>
      </c>
      <c r="I3" s="20" t="s">
        <v>64</v>
      </c>
      <c r="J3" s="20" t="s">
        <v>65</v>
      </c>
      <c r="K3" s="20" t="s">
        <v>66</v>
      </c>
      <c r="L3" s="20" t="s">
        <v>67</v>
      </c>
      <c r="M3" s="20" t="s">
        <v>68</v>
      </c>
      <c r="N3" s="20" t="s">
        <v>69</v>
      </c>
      <c r="O3" s="20" t="s">
        <v>70</v>
      </c>
      <c r="P3" s="20" t="s">
        <v>71</v>
      </c>
      <c r="Q3" s="21" t="s">
        <v>2</v>
      </c>
    </row>
    <row r="4" spans="1:28">
      <c r="A4" s="132" t="s">
        <v>126</v>
      </c>
      <c r="B4" s="110">
        <v>0</v>
      </c>
      <c r="D4" s="162" t="s">
        <v>127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68" t="e">
        <f>SUM(E4:P4)/COUNTIF(E4:P4,"&gt;0")</f>
        <v>#DIV/0!</v>
      </c>
    </row>
    <row r="5" spans="1:28">
      <c r="A5" s="19" t="s">
        <v>1</v>
      </c>
      <c r="B5" s="22" t="s">
        <v>2</v>
      </c>
      <c r="E5" s="120">
        <v>0</v>
      </c>
      <c r="F5" s="120">
        <v>0</v>
      </c>
      <c r="G5" s="120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69">
        <f>SUM(E5:P5)</f>
        <v>0</v>
      </c>
      <c r="R5" s="22"/>
    </row>
    <row r="6" spans="1:28">
      <c r="A6" s="19" t="s">
        <v>13</v>
      </c>
      <c r="B6" s="22"/>
      <c r="D6" s="122">
        <v>0</v>
      </c>
      <c r="E6" s="70">
        <f>+$D6*E5</f>
        <v>0</v>
      </c>
      <c r="F6" s="70">
        <f t="shared" ref="F6:P6" si="0">+$D6*F5</f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>
        <f t="shared" si="0"/>
        <v>0</v>
      </c>
      <c r="O6" s="70">
        <f t="shared" si="0"/>
        <v>0</v>
      </c>
      <c r="P6" s="70">
        <f t="shared" si="0"/>
        <v>0</v>
      </c>
      <c r="Q6" s="69">
        <f>SUM(E6:P6)</f>
        <v>0</v>
      </c>
      <c r="R6" s="22"/>
    </row>
    <row r="7" spans="1:28">
      <c r="A7" s="22" t="s">
        <v>12</v>
      </c>
      <c r="B7" s="22"/>
      <c r="C7" s="65"/>
      <c r="D7" s="66">
        <v>0.85</v>
      </c>
      <c r="E7" s="71">
        <f>+E6*$D7</f>
        <v>0</v>
      </c>
      <c r="F7" s="71">
        <f t="shared" ref="F7:P7" si="1">+F6*$D7</f>
        <v>0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69">
        <f>SUM(E7:P7)</f>
        <v>0</v>
      </c>
      <c r="R7" s="22"/>
    </row>
    <row r="8" spans="1:28">
      <c r="A8" s="22"/>
      <c r="B8" s="22"/>
      <c r="C8" s="65"/>
      <c r="D8" s="13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69"/>
      <c r="R8" s="22"/>
    </row>
    <row r="9" spans="1:28">
      <c r="A9" s="19" t="s">
        <v>116</v>
      </c>
      <c r="B9" s="22"/>
      <c r="C9" s="65"/>
      <c r="D9" s="133"/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69">
        <f>SUM(E9:P9)</f>
        <v>0</v>
      </c>
      <c r="R9" s="22"/>
    </row>
    <row r="10" spans="1:28">
      <c r="A10" s="19"/>
      <c r="B10" s="22"/>
      <c r="C10" s="65"/>
      <c r="D10" s="133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69"/>
      <c r="R10" s="22"/>
    </row>
    <row r="11" spans="1:28">
      <c r="A11" s="19" t="s">
        <v>9</v>
      </c>
      <c r="B11" s="22"/>
      <c r="D11" s="123">
        <v>0</v>
      </c>
      <c r="E11" s="71">
        <f>(E7+E9)*$D11</f>
        <v>0</v>
      </c>
      <c r="F11" s="71">
        <f t="shared" ref="F11:P11" si="2">(F7+F9)*$D11</f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  <c r="O11" s="71">
        <f t="shared" si="2"/>
        <v>0</v>
      </c>
      <c r="P11" s="71">
        <f t="shared" si="2"/>
        <v>0</v>
      </c>
      <c r="Q11" s="69">
        <f>SUM(E11:P11)</f>
        <v>0</v>
      </c>
      <c r="S11" s="24"/>
      <c r="T11" s="24"/>
      <c r="U11" s="25"/>
      <c r="V11" s="25"/>
      <c r="W11" s="26"/>
      <c r="X11" s="26"/>
      <c r="Y11" s="26"/>
      <c r="Z11" s="26"/>
      <c r="AA11" s="26"/>
      <c r="AB11" s="26"/>
    </row>
    <row r="12" spans="1:28">
      <c r="A12" s="8"/>
      <c r="B12" s="22"/>
      <c r="D12" s="2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69"/>
      <c r="S12" s="24"/>
      <c r="T12" s="24"/>
      <c r="U12" s="25"/>
      <c r="V12" s="25"/>
      <c r="W12" s="26"/>
      <c r="X12" s="26"/>
      <c r="Y12" s="26"/>
      <c r="Z12" s="26"/>
      <c r="AA12" s="26"/>
      <c r="AB12" s="26"/>
    </row>
    <row r="13" spans="1:28">
      <c r="A13" s="19" t="s">
        <v>3</v>
      </c>
      <c r="D13" s="27"/>
      <c r="E13" s="73">
        <f>SUM(E11)</f>
        <v>0</v>
      </c>
      <c r="F13" s="73">
        <f>SUM(F11)</f>
        <v>0</v>
      </c>
      <c r="G13" s="73">
        <f t="shared" ref="G13:Q13" si="3">SUM(G11)</f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3">
        <f t="shared" si="3"/>
        <v>0</v>
      </c>
      <c r="O13" s="73">
        <f t="shared" si="3"/>
        <v>0</v>
      </c>
      <c r="P13" s="73">
        <f t="shared" si="3"/>
        <v>0</v>
      </c>
      <c r="Q13" s="74">
        <f t="shared" si="3"/>
        <v>0</v>
      </c>
      <c r="S13" s="24"/>
      <c r="T13" s="24"/>
      <c r="U13" s="24"/>
      <c r="V13" s="24"/>
      <c r="W13" s="28"/>
      <c r="X13" s="28"/>
      <c r="Y13" s="28"/>
      <c r="Z13" s="28"/>
      <c r="AA13" s="28"/>
      <c r="AB13" s="28"/>
    </row>
    <row r="14" spans="1:28">
      <c r="A14" s="19"/>
      <c r="D14" s="27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5"/>
      <c r="S14" s="24"/>
      <c r="T14" s="24"/>
      <c r="U14" s="24"/>
      <c r="V14" s="24"/>
      <c r="W14" s="28"/>
      <c r="X14" s="28"/>
      <c r="Y14" s="28"/>
      <c r="Z14" s="28"/>
      <c r="AA14" s="28"/>
      <c r="AB14" s="28"/>
    </row>
    <row r="15" spans="1:28">
      <c r="A15" s="29" t="s">
        <v>4</v>
      </c>
      <c r="B15" s="30"/>
      <c r="C15" s="30"/>
      <c r="D15" s="31"/>
      <c r="E15" s="62"/>
      <c r="F15" s="62"/>
      <c r="G15" s="62"/>
      <c r="H15" s="62"/>
      <c r="I15" s="62"/>
      <c r="J15" s="62"/>
      <c r="K15" s="76"/>
      <c r="L15" s="76"/>
      <c r="M15" s="71"/>
      <c r="N15" s="71"/>
      <c r="O15" s="71"/>
      <c r="P15" s="71"/>
      <c r="Q15" s="77"/>
      <c r="S15" s="24"/>
      <c r="T15" s="24"/>
      <c r="U15" s="24"/>
      <c r="V15" s="24"/>
      <c r="W15" s="28"/>
      <c r="X15" s="28"/>
      <c r="Y15" s="28"/>
      <c r="Z15" s="28"/>
      <c r="AA15" s="28"/>
      <c r="AB15" s="28"/>
    </row>
    <row r="16" spans="1:28">
      <c r="A16" s="33" t="s">
        <v>17</v>
      </c>
      <c r="B16" s="34"/>
      <c r="C16" s="34"/>
      <c r="D16" s="124">
        <v>0</v>
      </c>
      <c r="E16" s="62">
        <f>+$D16/12*E4</f>
        <v>0</v>
      </c>
      <c r="F16" s="62">
        <f t="shared" ref="F16:P16" si="4">+$D16/12*F4</f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  <c r="Q16" s="69">
        <f t="shared" ref="Q16:Q26" si="5">SUM(E16:P16)</f>
        <v>0</v>
      </c>
      <c r="S16" s="25"/>
      <c r="T16" s="24"/>
      <c r="U16" s="24"/>
      <c r="V16" s="24"/>
      <c r="W16" s="28"/>
      <c r="X16" s="28"/>
      <c r="Y16" s="28"/>
      <c r="Z16" s="28"/>
      <c r="AA16" s="28"/>
      <c r="AB16" s="28"/>
    </row>
    <row r="17" spans="1:28">
      <c r="A17" s="33" t="s">
        <v>7</v>
      </c>
      <c r="B17" s="33"/>
      <c r="C17" s="33"/>
      <c r="D17" s="67">
        <v>0.3</v>
      </c>
      <c r="E17" s="62">
        <f>+E16*$D17</f>
        <v>0</v>
      </c>
      <c r="F17" s="62">
        <f t="shared" ref="F17:P17" si="6">+F16*$D17</f>
        <v>0</v>
      </c>
      <c r="G17" s="62">
        <f t="shared" si="6"/>
        <v>0</v>
      </c>
      <c r="H17" s="62">
        <f t="shared" si="6"/>
        <v>0</v>
      </c>
      <c r="I17" s="62">
        <f t="shared" si="6"/>
        <v>0</v>
      </c>
      <c r="J17" s="62">
        <f t="shared" si="6"/>
        <v>0</v>
      </c>
      <c r="K17" s="62">
        <f t="shared" si="6"/>
        <v>0</v>
      </c>
      <c r="L17" s="62">
        <f t="shared" si="6"/>
        <v>0</v>
      </c>
      <c r="M17" s="62">
        <f t="shared" si="6"/>
        <v>0</v>
      </c>
      <c r="N17" s="62">
        <f t="shared" si="6"/>
        <v>0</v>
      </c>
      <c r="O17" s="62">
        <f t="shared" si="6"/>
        <v>0</v>
      </c>
      <c r="P17" s="62">
        <f t="shared" si="6"/>
        <v>0</v>
      </c>
      <c r="Q17" s="69">
        <f>SUM(E17:P17)</f>
        <v>0</v>
      </c>
      <c r="S17" s="24"/>
      <c r="T17" s="25"/>
      <c r="U17" s="25"/>
      <c r="V17" s="25"/>
      <c r="W17" s="28"/>
      <c r="X17" s="28"/>
      <c r="Y17" s="28"/>
      <c r="Z17" s="28"/>
      <c r="AA17" s="28"/>
      <c r="AB17" s="28"/>
    </row>
    <row r="18" spans="1:28">
      <c r="A18" s="35" t="s">
        <v>8</v>
      </c>
      <c r="B18" s="36"/>
      <c r="C18" s="37"/>
      <c r="D18" s="118">
        <v>0</v>
      </c>
      <c r="E18" s="62">
        <f>IF(E5&gt;0,$D$18/12,0)</f>
        <v>0</v>
      </c>
      <c r="F18" s="62">
        <f t="shared" ref="F18:P18" si="7">IF(F5&gt;0,$D$18/12,0)</f>
        <v>0</v>
      </c>
      <c r="G18" s="62">
        <f t="shared" si="7"/>
        <v>0</v>
      </c>
      <c r="H18" s="62">
        <f t="shared" si="7"/>
        <v>0</v>
      </c>
      <c r="I18" s="62">
        <f t="shared" si="7"/>
        <v>0</v>
      </c>
      <c r="J18" s="62">
        <f t="shared" si="7"/>
        <v>0</v>
      </c>
      <c r="K18" s="62">
        <f t="shared" si="7"/>
        <v>0</v>
      </c>
      <c r="L18" s="62">
        <f t="shared" si="7"/>
        <v>0</v>
      </c>
      <c r="M18" s="62">
        <f t="shared" si="7"/>
        <v>0</v>
      </c>
      <c r="N18" s="62">
        <f t="shared" si="7"/>
        <v>0</v>
      </c>
      <c r="O18" s="62">
        <f t="shared" si="7"/>
        <v>0</v>
      </c>
      <c r="P18" s="62">
        <f t="shared" si="7"/>
        <v>0</v>
      </c>
      <c r="Q18" s="69">
        <f>SUM(E18:P18)</f>
        <v>0</v>
      </c>
      <c r="S18" s="24"/>
      <c r="T18" s="24"/>
      <c r="U18" s="24"/>
      <c r="V18" s="24"/>
      <c r="W18" s="28"/>
      <c r="X18" s="28"/>
      <c r="Y18" s="28"/>
      <c r="Z18" s="28"/>
      <c r="AA18" s="28"/>
      <c r="AB18" s="28"/>
    </row>
    <row r="19" spans="1:28">
      <c r="A19" s="33" t="s">
        <v>7</v>
      </c>
      <c r="B19" s="36"/>
      <c r="C19" s="37"/>
      <c r="D19" s="67">
        <v>0.3</v>
      </c>
      <c r="E19" s="62">
        <f>+E18*$D19</f>
        <v>0</v>
      </c>
      <c r="F19" s="62">
        <f t="shared" ref="F19:P19" si="8">+F18*$D19</f>
        <v>0</v>
      </c>
      <c r="G19" s="62">
        <f t="shared" si="8"/>
        <v>0</v>
      </c>
      <c r="H19" s="62">
        <f t="shared" si="8"/>
        <v>0</v>
      </c>
      <c r="I19" s="62">
        <f t="shared" si="8"/>
        <v>0</v>
      </c>
      <c r="J19" s="62">
        <f t="shared" si="8"/>
        <v>0</v>
      </c>
      <c r="K19" s="62">
        <f t="shared" si="8"/>
        <v>0</v>
      </c>
      <c r="L19" s="62">
        <f t="shared" si="8"/>
        <v>0</v>
      </c>
      <c r="M19" s="62">
        <f t="shared" si="8"/>
        <v>0</v>
      </c>
      <c r="N19" s="62">
        <f t="shared" si="8"/>
        <v>0</v>
      </c>
      <c r="O19" s="62">
        <f t="shared" si="8"/>
        <v>0</v>
      </c>
      <c r="P19" s="62">
        <f t="shared" si="8"/>
        <v>0</v>
      </c>
      <c r="Q19" s="69">
        <f>SUM(E19:P19)</f>
        <v>0</v>
      </c>
      <c r="S19" s="24"/>
      <c r="T19" s="24"/>
      <c r="U19" s="24"/>
      <c r="V19" s="24"/>
      <c r="W19" s="28"/>
      <c r="X19" s="28"/>
      <c r="Y19" s="28"/>
      <c r="Z19" s="28"/>
      <c r="AA19" s="28"/>
      <c r="AB19" s="28"/>
    </row>
    <row r="20" spans="1:28">
      <c r="A20" s="35" t="s">
        <v>11</v>
      </c>
      <c r="B20" s="36"/>
      <c r="C20" s="37"/>
      <c r="D20" s="118">
        <v>0</v>
      </c>
      <c r="E20" s="62">
        <f>$D$20*E5</f>
        <v>0</v>
      </c>
      <c r="F20" s="62">
        <f t="shared" ref="F20:P20" si="9">$D$20*F5</f>
        <v>0</v>
      </c>
      <c r="G20" s="62">
        <f t="shared" si="9"/>
        <v>0</v>
      </c>
      <c r="H20" s="62">
        <f t="shared" si="9"/>
        <v>0</v>
      </c>
      <c r="I20" s="62">
        <f t="shared" si="9"/>
        <v>0</v>
      </c>
      <c r="J20" s="62">
        <f t="shared" si="9"/>
        <v>0</v>
      </c>
      <c r="K20" s="62">
        <f t="shared" si="9"/>
        <v>0</v>
      </c>
      <c r="L20" s="62">
        <f t="shared" si="9"/>
        <v>0</v>
      </c>
      <c r="M20" s="62">
        <f t="shared" si="9"/>
        <v>0</v>
      </c>
      <c r="N20" s="62">
        <f t="shared" si="9"/>
        <v>0</v>
      </c>
      <c r="O20" s="62">
        <f t="shared" si="9"/>
        <v>0</v>
      </c>
      <c r="P20" s="62">
        <f t="shared" si="9"/>
        <v>0</v>
      </c>
      <c r="Q20" s="69">
        <f>SUM(E20:P20)</f>
        <v>0</v>
      </c>
      <c r="S20" s="24"/>
      <c r="T20" s="24"/>
      <c r="U20" s="24"/>
      <c r="V20" s="24"/>
      <c r="W20" s="28"/>
      <c r="X20" s="28"/>
      <c r="Y20" s="28"/>
      <c r="Z20" s="28"/>
      <c r="AA20" s="28"/>
      <c r="AB20" s="28"/>
    </row>
    <row r="21" spans="1:28">
      <c r="A21" s="57" t="s">
        <v>14</v>
      </c>
      <c r="B21" s="36"/>
      <c r="C21" s="37"/>
      <c r="D21" s="63"/>
      <c r="E21" s="78">
        <f>SUM(E16:E20)</f>
        <v>0</v>
      </c>
      <c r="F21" s="78">
        <f t="shared" ref="F21:Q21" si="10">SUM(F16:F20)</f>
        <v>0</v>
      </c>
      <c r="G21" s="78">
        <f t="shared" si="10"/>
        <v>0</v>
      </c>
      <c r="H21" s="78">
        <f t="shared" si="10"/>
        <v>0</v>
      </c>
      <c r="I21" s="78">
        <f t="shared" si="10"/>
        <v>0</v>
      </c>
      <c r="J21" s="78">
        <f t="shared" si="10"/>
        <v>0</v>
      </c>
      <c r="K21" s="78">
        <f t="shared" si="10"/>
        <v>0</v>
      </c>
      <c r="L21" s="78">
        <f t="shared" si="10"/>
        <v>0</v>
      </c>
      <c r="M21" s="78">
        <f t="shared" si="10"/>
        <v>0</v>
      </c>
      <c r="N21" s="78">
        <f t="shared" si="10"/>
        <v>0</v>
      </c>
      <c r="O21" s="78">
        <f t="shared" si="10"/>
        <v>0</v>
      </c>
      <c r="P21" s="78">
        <f t="shared" si="10"/>
        <v>0</v>
      </c>
      <c r="Q21" s="79">
        <f t="shared" si="10"/>
        <v>0</v>
      </c>
      <c r="S21" s="24"/>
      <c r="T21" s="24"/>
      <c r="U21" s="24"/>
      <c r="V21" s="24"/>
      <c r="W21" s="28"/>
      <c r="X21" s="28"/>
      <c r="Y21" s="28"/>
      <c r="Z21" s="28"/>
      <c r="AA21" s="28"/>
      <c r="AB21" s="28"/>
    </row>
    <row r="22" spans="1:28">
      <c r="A22" s="35"/>
      <c r="B22" s="36"/>
      <c r="C22" s="37"/>
      <c r="D22" s="3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77"/>
      <c r="S22" s="24"/>
      <c r="T22" s="24"/>
      <c r="U22" s="24"/>
      <c r="V22" s="24"/>
      <c r="W22" s="28"/>
      <c r="X22" s="28"/>
      <c r="Y22" s="28"/>
      <c r="Z22" s="28"/>
      <c r="AA22" s="28"/>
      <c r="AB22" s="28"/>
    </row>
    <row r="23" spans="1:28">
      <c r="A23" s="57" t="s">
        <v>15</v>
      </c>
      <c r="B23" s="36"/>
      <c r="C23" s="37"/>
      <c r="D23" s="32"/>
      <c r="E23" s="80">
        <f t="shared" ref="E23:Q23" si="11">E13-E21</f>
        <v>0</v>
      </c>
      <c r="F23" s="80">
        <f t="shared" si="11"/>
        <v>0</v>
      </c>
      <c r="G23" s="80">
        <f t="shared" si="11"/>
        <v>0</v>
      </c>
      <c r="H23" s="80">
        <f t="shared" si="11"/>
        <v>0</v>
      </c>
      <c r="I23" s="80">
        <f t="shared" si="11"/>
        <v>0</v>
      </c>
      <c r="J23" s="80">
        <f t="shared" si="11"/>
        <v>0</v>
      </c>
      <c r="K23" s="80">
        <f t="shared" si="11"/>
        <v>0</v>
      </c>
      <c r="L23" s="80">
        <f t="shared" si="11"/>
        <v>0</v>
      </c>
      <c r="M23" s="80">
        <f t="shared" si="11"/>
        <v>0</v>
      </c>
      <c r="N23" s="80">
        <f t="shared" si="11"/>
        <v>0</v>
      </c>
      <c r="O23" s="80">
        <f t="shared" si="11"/>
        <v>0</v>
      </c>
      <c r="P23" s="80">
        <f t="shared" si="11"/>
        <v>0</v>
      </c>
      <c r="Q23" s="81">
        <f t="shared" si="11"/>
        <v>0</v>
      </c>
      <c r="S23" s="24"/>
      <c r="T23" s="24"/>
      <c r="U23" s="24"/>
      <c r="V23" s="24"/>
      <c r="W23" s="28"/>
      <c r="X23" s="28"/>
      <c r="Y23" s="28"/>
      <c r="Z23" s="28"/>
      <c r="AA23" s="28"/>
      <c r="AB23" s="28"/>
    </row>
    <row r="24" spans="1:28">
      <c r="A24" s="35"/>
      <c r="B24" s="36"/>
      <c r="C24" s="37"/>
      <c r="D24" s="32"/>
      <c r="E24" s="8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7"/>
      <c r="S24" s="24"/>
      <c r="T24" s="24"/>
      <c r="U24" s="24"/>
      <c r="V24" s="24"/>
      <c r="W24" s="28"/>
      <c r="X24" s="28"/>
      <c r="Y24" s="28"/>
      <c r="Z24" s="28"/>
      <c r="AA24" s="28"/>
      <c r="AB24" s="28"/>
    </row>
    <row r="25" spans="1:28">
      <c r="A25" s="33" t="s">
        <v>16</v>
      </c>
      <c r="B25" s="60">
        <v>0.17</v>
      </c>
      <c r="C25" s="33"/>
      <c r="D25" s="32"/>
      <c r="E25" s="83">
        <f t="shared" ref="E25:P25" si="12">SUM(E13*$B25)</f>
        <v>0</v>
      </c>
      <c r="F25" s="83">
        <f t="shared" si="12"/>
        <v>0</v>
      </c>
      <c r="G25" s="83">
        <f t="shared" si="12"/>
        <v>0</v>
      </c>
      <c r="H25" s="83">
        <f t="shared" si="12"/>
        <v>0</v>
      </c>
      <c r="I25" s="83">
        <f t="shared" si="12"/>
        <v>0</v>
      </c>
      <c r="J25" s="83">
        <f t="shared" si="12"/>
        <v>0</v>
      </c>
      <c r="K25" s="83">
        <f t="shared" si="12"/>
        <v>0</v>
      </c>
      <c r="L25" s="83">
        <f t="shared" si="12"/>
        <v>0</v>
      </c>
      <c r="M25" s="83">
        <f t="shared" si="12"/>
        <v>0</v>
      </c>
      <c r="N25" s="83">
        <f t="shared" si="12"/>
        <v>0</v>
      </c>
      <c r="O25" s="83">
        <f t="shared" si="12"/>
        <v>0</v>
      </c>
      <c r="P25" s="83">
        <f t="shared" si="12"/>
        <v>0</v>
      </c>
      <c r="Q25" s="69">
        <f>SUM(B25:P25)</f>
        <v>0.17</v>
      </c>
      <c r="S25" s="24"/>
      <c r="T25" s="24"/>
      <c r="U25" s="24"/>
      <c r="V25" s="24"/>
      <c r="W25" s="28"/>
      <c r="X25" s="28"/>
      <c r="Y25" s="28"/>
      <c r="Z25" s="28"/>
      <c r="AA25" s="28"/>
      <c r="AB25" s="28"/>
    </row>
    <row r="26" spans="1:28">
      <c r="A26" s="33" t="s">
        <v>5</v>
      </c>
      <c r="B26" s="60">
        <v>4.4999999999999998E-2</v>
      </c>
      <c r="C26" s="33"/>
      <c r="D26" s="58"/>
      <c r="E26" s="83">
        <f t="shared" ref="E26:P26" si="13">SUM(E13*$B26)</f>
        <v>0</v>
      </c>
      <c r="F26" s="83">
        <f t="shared" si="13"/>
        <v>0</v>
      </c>
      <c r="G26" s="83">
        <f t="shared" si="13"/>
        <v>0</v>
      </c>
      <c r="H26" s="83">
        <f t="shared" si="13"/>
        <v>0</v>
      </c>
      <c r="I26" s="83">
        <f t="shared" si="13"/>
        <v>0</v>
      </c>
      <c r="J26" s="83">
        <f t="shared" si="13"/>
        <v>0</v>
      </c>
      <c r="K26" s="83">
        <f t="shared" si="13"/>
        <v>0</v>
      </c>
      <c r="L26" s="83">
        <f t="shared" si="13"/>
        <v>0</v>
      </c>
      <c r="M26" s="83">
        <f t="shared" si="13"/>
        <v>0</v>
      </c>
      <c r="N26" s="83">
        <f t="shared" si="13"/>
        <v>0</v>
      </c>
      <c r="O26" s="83">
        <f t="shared" si="13"/>
        <v>0</v>
      </c>
      <c r="P26" s="83">
        <f t="shared" si="13"/>
        <v>0</v>
      </c>
      <c r="Q26" s="69">
        <f t="shared" si="5"/>
        <v>0</v>
      </c>
      <c r="S26" s="24"/>
      <c r="T26" s="24"/>
      <c r="U26" s="24"/>
      <c r="V26" s="24"/>
      <c r="W26" s="28"/>
      <c r="X26" s="28"/>
      <c r="Y26" s="28"/>
      <c r="Z26" s="28"/>
      <c r="AA26" s="28"/>
      <c r="AB26" s="28"/>
    </row>
    <row r="27" spans="1:28">
      <c r="A27" s="57" t="s">
        <v>18</v>
      </c>
      <c r="B27" s="61"/>
      <c r="C27" s="36"/>
      <c r="D27" s="59"/>
      <c r="E27" s="84">
        <f>E26+E25</f>
        <v>0</v>
      </c>
      <c r="F27" s="84">
        <f t="shared" ref="F27:P27" si="14">F26+F25</f>
        <v>0</v>
      </c>
      <c r="G27" s="84">
        <f t="shared" si="14"/>
        <v>0</v>
      </c>
      <c r="H27" s="84">
        <f t="shared" si="14"/>
        <v>0</v>
      </c>
      <c r="I27" s="84">
        <f t="shared" si="14"/>
        <v>0</v>
      </c>
      <c r="J27" s="84">
        <f t="shared" si="14"/>
        <v>0</v>
      </c>
      <c r="K27" s="84">
        <f t="shared" si="14"/>
        <v>0</v>
      </c>
      <c r="L27" s="84">
        <f t="shared" si="14"/>
        <v>0</v>
      </c>
      <c r="M27" s="84">
        <f t="shared" si="14"/>
        <v>0</v>
      </c>
      <c r="N27" s="84">
        <f t="shared" si="14"/>
        <v>0</v>
      </c>
      <c r="O27" s="84">
        <f t="shared" si="14"/>
        <v>0</v>
      </c>
      <c r="P27" s="84">
        <f t="shared" si="14"/>
        <v>0</v>
      </c>
      <c r="Q27" s="79">
        <f>Q26+Q25</f>
        <v>0.17</v>
      </c>
      <c r="S27" s="24"/>
      <c r="T27" s="24"/>
      <c r="U27" s="24"/>
      <c r="V27" s="24"/>
      <c r="W27" s="28"/>
      <c r="X27" s="28"/>
      <c r="Y27" s="28"/>
      <c r="Z27" s="28"/>
      <c r="AA27" s="28"/>
      <c r="AB27" s="28"/>
    </row>
    <row r="28" spans="1:28">
      <c r="A28" s="57"/>
      <c r="B28" s="61"/>
      <c r="C28" s="36"/>
      <c r="D28" s="59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79"/>
      <c r="S28" s="24"/>
      <c r="T28" s="24"/>
      <c r="U28" s="24"/>
      <c r="V28" s="24"/>
      <c r="W28" s="28"/>
      <c r="X28" s="28"/>
      <c r="Y28" s="28"/>
      <c r="Z28" s="28"/>
      <c r="AA28" s="28"/>
      <c r="AB28" s="28"/>
    </row>
    <row r="29" spans="1:28">
      <c r="A29" s="38"/>
      <c r="B29" s="30"/>
      <c r="C29" s="30"/>
      <c r="D29" s="31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77"/>
      <c r="S29" s="24"/>
      <c r="T29" s="24"/>
      <c r="U29" s="24"/>
      <c r="V29" s="24"/>
      <c r="W29" s="39"/>
      <c r="X29" s="39"/>
      <c r="Y29" s="39"/>
      <c r="Z29" s="39"/>
      <c r="AA29" s="39"/>
      <c r="AB29" s="39"/>
    </row>
    <row r="30" spans="1:28">
      <c r="A30" s="40" t="s">
        <v>6</v>
      </c>
      <c r="B30" s="41"/>
      <c r="C30" s="41"/>
      <c r="D30" s="42"/>
      <c r="E30" s="86">
        <f>E23-E27</f>
        <v>0</v>
      </c>
      <c r="F30" s="86">
        <f t="shared" ref="F30:Q30" si="15">F23-F27</f>
        <v>0</v>
      </c>
      <c r="G30" s="86">
        <f t="shared" si="15"/>
        <v>0</v>
      </c>
      <c r="H30" s="86">
        <f t="shared" si="15"/>
        <v>0</v>
      </c>
      <c r="I30" s="86">
        <f t="shared" si="15"/>
        <v>0</v>
      </c>
      <c r="J30" s="86">
        <f t="shared" si="15"/>
        <v>0</v>
      </c>
      <c r="K30" s="86">
        <f t="shared" si="15"/>
        <v>0</v>
      </c>
      <c r="L30" s="86">
        <f t="shared" si="15"/>
        <v>0</v>
      </c>
      <c r="M30" s="86">
        <f t="shared" si="15"/>
        <v>0</v>
      </c>
      <c r="N30" s="86">
        <f t="shared" si="15"/>
        <v>0</v>
      </c>
      <c r="O30" s="86">
        <f t="shared" si="15"/>
        <v>0</v>
      </c>
      <c r="P30" s="86">
        <f t="shared" si="15"/>
        <v>0</v>
      </c>
      <c r="Q30" s="86">
        <f t="shared" si="15"/>
        <v>-0.17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>
      <c r="A31" s="38"/>
      <c r="B31" s="30"/>
      <c r="C31" s="30"/>
      <c r="D31" s="31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88"/>
      <c r="P31" s="88"/>
      <c r="Q31" s="77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>
      <c r="A33" s="104"/>
      <c r="B33" s="43"/>
      <c r="C33" s="43"/>
      <c r="D33" s="43"/>
      <c r="E33" s="43"/>
      <c r="G33" s="19"/>
      <c r="S33" s="25"/>
      <c r="T33" s="24"/>
      <c r="U33" s="24"/>
      <c r="V33" s="25"/>
      <c r="W33" s="24"/>
      <c r="X33" s="24"/>
      <c r="Y33" s="24"/>
      <c r="Z33" s="24"/>
      <c r="AA33" s="24"/>
      <c r="AB33" s="24"/>
    </row>
    <row r="34" spans="1:28">
      <c r="A34" s="89" t="s">
        <v>19</v>
      </c>
      <c r="B34" s="43"/>
      <c r="C34" s="43"/>
      <c r="D34" s="43"/>
      <c r="E34" s="43"/>
      <c r="G34" s="19"/>
      <c r="S34" s="25"/>
      <c r="T34" s="24"/>
      <c r="U34" s="24"/>
      <c r="V34" s="25"/>
      <c r="W34" s="24"/>
      <c r="X34" s="24"/>
      <c r="Y34" s="24"/>
      <c r="Z34" s="24"/>
      <c r="AA34" s="24"/>
      <c r="AB34" s="24"/>
    </row>
    <row r="35" spans="1:28">
      <c r="A35" s="104"/>
      <c r="B35" s="43"/>
      <c r="C35" s="43"/>
      <c r="D35" s="43"/>
      <c r="E35" s="43"/>
      <c r="G35" s="19"/>
      <c r="S35" s="25"/>
      <c r="T35" s="24"/>
      <c r="U35" s="24"/>
      <c r="V35" s="25"/>
      <c r="W35" s="24"/>
      <c r="X35" s="24"/>
      <c r="Y35" s="24"/>
      <c r="Z35" s="24"/>
      <c r="AA35" s="24"/>
      <c r="AB35" s="24"/>
    </row>
    <row r="36" spans="1:28">
      <c r="A36" s="105" t="s">
        <v>27</v>
      </c>
      <c r="B36" s="106"/>
      <c r="C36" s="43"/>
      <c r="D36" s="43"/>
      <c r="E36" s="43"/>
      <c r="G36" s="19"/>
      <c r="S36" s="25"/>
      <c r="T36" s="24"/>
      <c r="U36" s="24"/>
      <c r="V36" s="25"/>
      <c r="W36" s="24"/>
      <c r="X36" s="24"/>
      <c r="Y36" s="24"/>
      <c r="Z36" s="24"/>
      <c r="AA36" s="24"/>
      <c r="AB36" s="24"/>
    </row>
    <row r="37" spans="1:28">
      <c r="A37" s="105" t="s">
        <v>28</v>
      </c>
      <c r="B37" s="43">
        <f>B36/12</f>
        <v>0</v>
      </c>
      <c r="C37" s="43"/>
      <c r="D37" s="43"/>
      <c r="E37" s="43"/>
      <c r="G37" s="19"/>
      <c r="S37" s="25"/>
      <c r="T37" s="24"/>
      <c r="U37" s="24"/>
      <c r="V37" s="25"/>
      <c r="W37" s="24"/>
      <c r="X37" s="24"/>
      <c r="Y37" s="24"/>
      <c r="Z37" s="24"/>
      <c r="AA37" s="24"/>
      <c r="AB37" s="24"/>
    </row>
    <row r="38" spans="1:28">
      <c r="A38" s="105" t="s">
        <v>29</v>
      </c>
      <c r="B38" s="43">
        <f>B36/252</f>
        <v>0</v>
      </c>
      <c r="C38" s="46"/>
      <c r="D38" s="47"/>
      <c r="E38" s="47"/>
    </row>
    <row r="39" spans="1:28">
      <c r="A39" s="44"/>
      <c r="B39" s="45"/>
      <c r="C39" s="46"/>
      <c r="D39" s="47"/>
      <c r="E39" s="47"/>
      <c r="F39" s="48"/>
      <c r="G39" s="52"/>
      <c r="H39" s="48"/>
      <c r="K39" s="48"/>
      <c r="L39" s="48"/>
      <c r="M39" s="48"/>
    </row>
    <row r="40" spans="1:28" s="19" customFormat="1">
      <c r="A40" s="103" t="s">
        <v>26</v>
      </c>
      <c r="B40" s="53"/>
      <c r="C40" s="54"/>
      <c r="D40" s="54"/>
      <c r="E40" s="54"/>
      <c r="F40" s="55"/>
      <c r="G40" s="52"/>
      <c r="H40" s="48"/>
      <c r="I40" s="18"/>
      <c r="J40" s="18"/>
      <c r="K40" s="48"/>
      <c r="L40" s="48"/>
      <c r="M40" s="48"/>
      <c r="N40" s="18"/>
      <c r="O40" s="18"/>
      <c r="P40" s="18"/>
      <c r="Q40" s="18"/>
    </row>
    <row r="41" spans="1:28" ht="13.5" customHeight="1">
      <c r="A41" s="64"/>
      <c r="B41"/>
      <c r="C41"/>
      <c r="D41"/>
      <c r="E41"/>
      <c r="F41"/>
      <c r="G41" s="22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28">
      <c r="A42" s="51"/>
      <c r="B42"/>
      <c r="C42"/>
      <c r="D42"/>
      <c r="E42"/>
      <c r="F42"/>
      <c r="G42" s="22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28">
      <c r="A43" s="56"/>
      <c r="B43"/>
      <c r="C43"/>
      <c r="D43"/>
      <c r="E43"/>
      <c r="F43"/>
      <c r="G43" s="52"/>
      <c r="H43" s="48"/>
      <c r="K43" s="48"/>
      <c r="L43" s="48"/>
      <c r="M43" s="48"/>
    </row>
    <row r="44" spans="1:28">
      <c r="A44" s="51"/>
      <c r="B44"/>
      <c r="C44"/>
      <c r="D44"/>
      <c r="E44"/>
      <c r="F44"/>
      <c r="G44" s="52"/>
      <c r="H44" s="48"/>
      <c r="K44" s="48"/>
      <c r="L44" s="48"/>
      <c r="M44" s="48"/>
    </row>
    <row r="45" spans="1:28">
      <c r="A45" s="51"/>
      <c r="B45"/>
      <c r="C45"/>
      <c r="D45"/>
      <c r="E45"/>
      <c r="F45"/>
      <c r="G45" s="48"/>
      <c r="H45" s="48"/>
      <c r="K45" s="48"/>
      <c r="L45" s="48"/>
      <c r="M45" s="48"/>
    </row>
    <row r="46" spans="1:28">
      <c r="A46" s="44"/>
      <c r="B46" s="43"/>
      <c r="C46" s="47"/>
      <c r="D46" s="47"/>
      <c r="E46" s="47"/>
      <c r="F46" s="48"/>
      <c r="G46" s="48"/>
      <c r="H46" s="48"/>
      <c r="K46" s="48"/>
      <c r="L46" s="48"/>
      <c r="M46" s="48"/>
    </row>
    <row r="47" spans="1:28">
      <c r="A47" s="43"/>
      <c r="B47" s="43"/>
      <c r="C47" s="47"/>
      <c r="D47" s="47"/>
      <c r="E47" s="47"/>
      <c r="F47" s="48"/>
      <c r="G47" s="48"/>
      <c r="H47" s="48"/>
      <c r="K47" s="48"/>
      <c r="L47" s="48"/>
      <c r="M47" s="48"/>
    </row>
    <row r="48" spans="1:28">
      <c r="A48" s="43"/>
      <c r="B48" s="43"/>
      <c r="C48" s="47"/>
      <c r="D48" s="47"/>
      <c r="E48" s="47"/>
      <c r="F48" s="48"/>
      <c r="G48" s="48"/>
      <c r="H48" s="48"/>
      <c r="K48" s="48"/>
      <c r="L48" s="48"/>
      <c r="M48" s="48"/>
    </row>
    <row r="49" spans="1:30">
      <c r="A49" s="43"/>
      <c r="B49" s="43"/>
      <c r="C49" s="47"/>
      <c r="D49" s="47"/>
      <c r="E49" s="47"/>
      <c r="F49" s="48"/>
      <c r="G49" s="48"/>
      <c r="H49" s="48"/>
      <c r="K49" s="48"/>
      <c r="L49" s="48"/>
      <c r="M49" s="48"/>
    </row>
    <row r="50" spans="1:30">
      <c r="A50" s="43"/>
      <c r="B50" s="43"/>
      <c r="C50" s="47"/>
      <c r="D50" s="47"/>
      <c r="E50" s="47"/>
      <c r="F50" s="48"/>
      <c r="G50" s="48"/>
      <c r="H50" s="48"/>
      <c r="K50" s="48"/>
      <c r="L50" s="48"/>
      <c r="M50" s="48"/>
    </row>
    <row r="52" spans="1:30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:30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1:30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1:30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</sheetData>
  <mergeCells count="1">
    <mergeCell ref="E2:H2"/>
  </mergeCells>
  <dataValidations count="1">
    <dataValidation type="list" allowBlank="1" showInputMessage="1" showErrorMessage="1" sqref="B1">
      <formula1>"NEW - Budgeted, NEW - Not Budgeted, REPLACEMENT"</formula1>
    </dataValidation>
  </dataValidations>
  <pageMargins left="0.7" right="0.7" top="0.75" bottom="0.75" header="0.3" footer="0.3"/>
  <pageSetup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D112"/>
  <sheetViews>
    <sheetView workbookViewId="0">
      <selection activeCell="D20" sqref="D20"/>
    </sheetView>
  </sheetViews>
  <sheetFormatPr defaultRowHeight="15"/>
  <cols>
    <col min="1" max="1" width="20.140625" style="18" customWidth="1"/>
    <col min="2" max="2" width="13.7109375" style="18" customWidth="1"/>
    <col min="3" max="3" width="10.28515625" style="18" customWidth="1"/>
    <col min="4" max="4" width="17.7109375" style="18" customWidth="1"/>
    <col min="5" max="5" width="10.28515625" style="18" bestFit="1" customWidth="1"/>
    <col min="6" max="7" width="9.28515625" style="18" bestFit="1" customWidth="1"/>
    <col min="8" max="16" width="10.5703125" style="18" bestFit="1" customWidth="1"/>
    <col min="17" max="17" width="11.140625" style="19" customWidth="1"/>
    <col min="18" max="18" width="10.5703125" style="8" bestFit="1" customWidth="1"/>
    <col min="19" max="259" width="9.140625" style="8"/>
    <col min="260" max="260" width="19.140625" style="8" customWidth="1"/>
    <col min="261" max="272" width="9.140625" style="8"/>
    <col min="273" max="273" width="10.42578125" style="8" customWidth="1"/>
    <col min="274" max="515" width="9.140625" style="8"/>
    <col min="516" max="516" width="19.140625" style="8" customWidth="1"/>
    <col min="517" max="528" width="9.140625" style="8"/>
    <col min="529" max="529" width="10.42578125" style="8" customWidth="1"/>
    <col min="530" max="771" width="9.140625" style="8"/>
    <col min="772" max="772" width="19.140625" style="8" customWidth="1"/>
    <col min="773" max="784" width="9.140625" style="8"/>
    <col min="785" max="785" width="10.42578125" style="8" customWidth="1"/>
    <col min="786" max="1027" width="9.140625" style="8"/>
    <col min="1028" max="1028" width="19.140625" style="8" customWidth="1"/>
    <col min="1029" max="1040" width="9.140625" style="8"/>
    <col min="1041" max="1041" width="10.42578125" style="8" customWidth="1"/>
    <col min="1042" max="1283" width="9.140625" style="8"/>
    <col min="1284" max="1284" width="19.140625" style="8" customWidth="1"/>
    <col min="1285" max="1296" width="9.140625" style="8"/>
    <col min="1297" max="1297" width="10.42578125" style="8" customWidth="1"/>
    <col min="1298" max="1539" width="9.140625" style="8"/>
    <col min="1540" max="1540" width="19.140625" style="8" customWidth="1"/>
    <col min="1541" max="1552" width="9.140625" style="8"/>
    <col min="1553" max="1553" width="10.42578125" style="8" customWidth="1"/>
    <col min="1554" max="1795" width="9.140625" style="8"/>
    <col min="1796" max="1796" width="19.140625" style="8" customWidth="1"/>
    <col min="1797" max="1808" width="9.140625" style="8"/>
    <col min="1809" max="1809" width="10.42578125" style="8" customWidth="1"/>
    <col min="1810" max="2051" width="9.140625" style="8"/>
    <col min="2052" max="2052" width="19.140625" style="8" customWidth="1"/>
    <col min="2053" max="2064" width="9.140625" style="8"/>
    <col min="2065" max="2065" width="10.42578125" style="8" customWidth="1"/>
    <col min="2066" max="2307" width="9.140625" style="8"/>
    <col min="2308" max="2308" width="19.140625" style="8" customWidth="1"/>
    <col min="2309" max="2320" width="9.140625" style="8"/>
    <col min="2321" max="2321" width="10.42578125" style="8" customWidth="1"/>
    <col min="2322" max="2563" width="9.140625" style="8"/>
    <col min="2564" max="2564" width="19.140625" style="8" customWidth="1"/>
    <col min="2565" max="2576" width="9.140625" style="8"/>
    <col min="2577" max="2577" width="10.42578125" style="8" customWidth="1"/>
    <col min="2578" max="2819" width="9.140625" style="8"/>
    <col min="2820" max="2820" width="19.140625" style="8" customWidth="1"/>
    <col min="2821" max="2832" width="9.140625" style="8"/>
    <col min="2833" max="2833" width="10.42578125" style="8" customWidth="1"/>
    <col min="2834" max="3075" width="9.140625" style="8"/>
    <col min="3076" max="3076" width="19.140625" style="8" customWidth="1"/>
    <col min="3077" max="3088" width="9.140625" style="8"/>
    <col min="3089" max="3089" width="10.42578125" style="8" customWidth="1"/>
    <col min="3090" max="3331" width="9.140625" style="8"/>
    <col min="3332" max="3332" width="19.140625" style="8" customWidth="1"/>
    <col min="3333" max="3344" width="9.140625" style="8"/>
    <col min="3345" max="3345" width="10.42578125" style="8" customWidth="1"/>
    <col min="3346" max="3587" width="9.140625" style="8"/>
    <col min="3588" max="3588" width="19.140625" style="8" customWidth="1"/>
    <col min="3589" max="3600" width="9.140625" style="8"/>
    <col min="3601" max="3601" width="10.42578125" style="8" customWidth="1"/>
    <col min="3602" max="3843" width="9.140625" style="8"/>
    <col min="3844" max="3844" width="19.140625" style="8" customWidth="1"/>
    <col min="3845" max="3856" width="9.140625" style="8"/>
    <col min="3857" max="3857" width="10.42578125" style="8" customWidth="1"/>
    <col min="3858" max="4099" width="9.140625" style="8"/>
    <col min="4100" max="4100" width="19.140625" style="8" customWidth="1"/>
    <col min="4101" max="4112" width="9.140625" style="8"/>
    <col min="4113" max="4113" width="10.42578125" style="8" customWidth="1"/>
    <col min="4114" max="4355" width="9.140625" style="8"/>
    <col min="4356" max="4356" width="19.140625" style="8" customWidth="1"/>
    <col min="4357" max="4368" width="9.140625" style="8"/>
    <col min="4369" max="4369" width="10.42578125" style="8" customWidth="1"/>
    <col min="4370" max="4611" width="9.140625" style="8"/>
    <col min="4612" max="4612" width="19.140625" style="8" customWidth="1"/>
    <col min="4613" max="4624" width="9.140625" style="8"/>
    <col min="4625" max="4625" width="10.42578125" style="8" customWidth="1"/>
    <col min="4626" max="4867" width="9.140625" style="8"/>
    <col min="4868" max="4868" width="19.140625" style="8" customWidth="1"/>
    <col min="4869" max="4880" width="9.140625" style="8"/>
    <col min="4881" max="4881" width="10.42578125" style="8" customWidth="1"/>
    <col min="4882" max="5123" width="9.140625" style="8"/>
    <col min="5124" max="5124" width="19.140625" style="8" customWidth="1"/>
    <col min="5125" max="5136" width="9.140625" style="8"/>
    <col min="5137" max="5137" width="10.42578125" style="8" customWidth="1"/>
    <col min="5138" max="5379" width="9.140625" style="8"/>
    <col min="5380" max="5380" width="19.140625" style="8" customWidth="1"/>
    <col min="5381" max="5392" width="9.140625" style="8"/>
    <col min="5393" max="5393" width="10.42578125" style="8" customWidth="1"/>
    <col min="5394" max="5635" width="9.140625" style="8"/>
    <col min="5636" max="5636" width="19.140625" style="8" customWidth="1"/>
    <col min="5637" max="5648" width="9.140625" style="8"/>
    <col min="5649" max="5649" width="10.42578125" style="8" customWidth="1"/>
    <col min="5650" max="5891" width="9.140625" style="8"/>
    <col min="5892" max="5892" width="19.140625" style="8" customWidth="1"/>
    <col min="5893" max="5904" width="9.140625" style="8"/>
    <col min="5905" max="5905" width="10.42578125" style="8" customWidth="1"/>
    <col min="5906" max="6147" width="9.140625" style="8"/>
    <col min="6148" max="6148" width="19.140625" style="8" customWidth="1"/>
    <col min="6149" max="6160" width="9.140625" style="8"/>
    <col min="6161" max="6161" width="10.42578125" style="8" customWidth="1"/>
    <col min="6162" max="6403" width="9.140625" style="8"/>
    <col min="6404" max="6404" width="19.140625" style="8" customWidth="1"/>
    <col min="6405" max="6416" width="9.140625" style="8"/>
    <col min="6417" max="6417" width="10.42578125" style="8" customWidth="1"/>
    <col min="6418" max="6659" width="9.140625" style="8"/>
    <col min="6660" max="6660" width="19.140625" style="8" customWidth="1"/>
    <col min="6661" max="6672" width="9.140625" style="8"/>
    <col min="6673" max="6673" width="10.42578125" style="8" customWidth="1"/>
    <col min="6674" max="6915" width="9.140625" style="8"/>
    <col min="6916" max="6916" width="19.140625" style="8" customWidth="1"/>
    <col min="6917" max="6928" width="9.140625" style="8"/>
    <col min="6929" max="6929" width="10.42578125" style="8" customWidth="1"/>
    <col min="6930" max="7171" width="9.140625" style="8"/>
    <col min="7172" max="7172" width="19.140625" style="8" customWidth="1"/>
    <col min="7173" max="7184" width="9.140625" style="8"/>
    <col min="7185" max="7185" width="10.42578125" style="8" customWidth="1"/>
    <col min="7186" max="7427" width="9.140625" style="8"/>
    <col min="7428" max="7428" width="19.140625" style="8" customWidth="1"/>
    <col min="7429" max="7440" width="9.140625" style="8"/>
    <col min="7441" max="7441" width="10.42578125" style="8" customWidth="1"/>
    <col min="7442" max="7683" width="9.140625" style="8"/>
    <col min="7684" max="7684" width="19.140625" style="8" customWidth="1"/>
    <col min="7685" max="7696" width="9.140625" style="8"/>
    <col min="7697" max="7697" width="10.42578125" style="8" customWidth="1"/>
    <col min="7698" max="7939" width="9.140625" style="8"/>
    <col min="7940" max="7940" width="19.140625" style="8" customWidth="1"/>
    <col min="7941" max="7952" width="9.140625" style="8"/>
    <col min="7953" max="7953" width="10.42578125" style="8" customWidth="1"/>
    <col min="7954" max="8195" width="9.140625" style="8"/>
    <col min="8196" max="8196" width="19.140625" style="8" customWidth="1"/>
    <col min="8197" max="8208" width="9.140625" style="8"/>
    <col min="8209" max="8209" width="10.42578125" style="8" customWidth="1"/>
    <col min="8210" max="8451" width="9.140625" style="8"/>
    <col min="8452" max="8452" width="19.140625" style="8" customWidth="1"/>
    <col min="8453" max="8464" width="9.140625" style="8"/>
    <col min="8465" max="8465" width="10.42578125" style="8" customWidth="1"/>
    <col min="8466" max="8707" width="9.140625" style="8"/>
    <col min="8708" max="8708" width="19.140625" style="8" customWidth="1"/>
    <col min="8709" max="8720" width="9.140625" style="8"/>
    <col min="8721" max="8721" width="10.42578125" style="8" customWidth="1"/>
    <col min="8722" max="8963" width="9.140625" style="8"/>
    <col min="8964" max="8964" width="19.140625" style="8" customWidth="1"/>
    <col min="8965" max="8976" width="9.140625" style="8"/>
    <col min="8977" max="8977" width="10.42578125" style="8" customWidth="1"/>
    <col min="8978" max="9219" width="9.140625" style="8"/>
    <col min="9220" max="9220" width="19.140625" style="8" customWidth="1"/>
    <col min="9221" max="9232" width="9.140625" style="8"/>
    <col min="9233" max="9233" width="10.42578125" style="8" customWidth="1"/>
    <col min="9234" max="9475" width="9.140625" style="8"/>
    <col min="9476" max="9476" width="19.140625" style="8" customWidth="1"/>
    <col min="9477" max="9488" width="9.140625" style="8"/>
    <col min="9489" max="9489" width="10.42578125" style="8" customWidth="1"/>
    <col min="9490" max="9731" width="9.140625" style="8"/>
    <col min="9732" max="9732" width="19.140625" style="8" customWidth="1"/>
    <col min="9733" max="9744" width="9.140625" style="8"/>
    <col min="9745" max="9745" width="10.42578125" style="8" customWidth="1"/>
    <col min="9746" max="9987" width="9.140625" style="8"/>
    <col min="9988" max="9988" width="19.140625" style="8" customWidth="1"/>
    <col min="9989" max="10000" width="9.140625" style="8"/>
    <col min="10001" max="10001" width="10.42578125" style="8" customWidth="1"/>
    <col min="10002" max="10243" width="9.140625" style="8"/>
    <col min="10244" max="10244" width="19.140625" style="8" customWidth="1"/>
    <col min="10245" max="10256" width="9.140625" style="8"/>
    <col min="10257" max="10257" width="10.42578125" style="8" customWidth="1"/>
    <col min="10258" max="10499" width="9.140625" style="8"/>
    <col min="10500" max="10500" width="19.140625" style="8" customWidth="1"/>
    <col min="10501" max="10512" width="9.140625" style="8"/>
    <col min="10513" max="10513" width="10.42578125" style="8" customWidth="1"/>
    <col min="10514" max="10755" width="9.140625" style="8"/>
    <col min="10756" max="10756" width="19.140625" style="8" customWidth="1"/>
    <col min="10757" max="10768" width="9.140625" style="8"/>
    <col min="10769" max="10769" width="10.42578125" style="8" customWidth="1"/>
    <col min="10770" max="11011" width="9.140625" style="8"/>
    <col min="11012" max="11012" width="19.140625" style="8" customWidth="1"/>
    <col min="11013" max="11024" width="9.140625" style="8"/>
    <col min="11025" max="11025" width="10.42578125" style="8" customWidth="1"/>
    <col min="11026" max="11267" width="9.140625" style="8"/>
    <col min="11268" max="11268" width="19.140625" style="8" customWidth="1"/>
    <col min="11269" max="11280" width="9.140625" style="8"/>
    <col min="11281" max="11281" width="10.42578125" style="8" customWidth="1"/>
    <col min="11282" max="11523" width="9.140625" style="8"/>
    <col min="11524" max="11524" width="19.140625" style="8" customWidth="1"/>
    <col min="11525" max="11536" width="9.140625" style="8"/>
    <col min="11537" max="11537" width="10.42578125" style="8" customWidth="1"/>
    <col min="11538" max="11779" width="9.140625" style="8"/>
    <col min="11780" max="11780" width="19.140625" style="8" customWidth="1"/>
    <col min="11781" max="11792" width="9.140625" style="8"/>
    <col min="11793" max="11793" width="10.42578125" style="8" customWidth="1"/>
    <col min="11794" max="12035" width="9.140625" style="8"/>
    <col min="12036" max="12036" width="19.140625" style="8" customWidth="1"/>
    <col min="12037" max="12048" width="9.140625" style="8"/>
    <col min="12049" max="12049" width="10.42578125" style="8" customWidth="1"/>
    <col min="12050" max="12291" width="9.140625" style="8"/>
    <col min="12292" max="12292" width="19.140625" style="8" customWidth="1"/>
    <col min="12293" max="12304" width="9.140625" style="8"/>
    <col min="12305" max="12305" width="10.42578125" style="8" customWidth="1"/>
    <col min="12306" max="12547" width="9.140625" style="8"/>
    <col min="12548" max="12548" width="19.140625" style="8" customWidth="1"/>
    <col min="12549" max="12560" width="9.140625" style="8"/>
    <col min="12561" max="12561" width="10.42578125" style="8" customWidth="1"/>
    <col min="12562" max="12803" width="9.140625" style="8"/>
    <col min="12804" max="12804" width="19.140625" style="8" customWidth="1"/>
    <col min="12805" max="12816" width="9.140625" style="8"/>
    <col min="12817" max="12817" width="10.42578125" style="8" customWidth="1"/>
    <col min="12818" max="13059" width="9.140625" style="8"/>
    <col min="13060" max="13060" width="19.140625" style="8" customWidth="1"/>
    <col min="13061" max="13072" width="9.140625" style="8"/>
    <col min="13073" max="13073" width="10.42578125" style="8" customWidth="1"/>
    <col min="13074" max="13315" width="9.140625" style="8"/>
    <col min="13316" max="13316" width="19.140625" style="8" customWidth="1"/>
    <col min="13317" max="13328" width="9.140625" style="8"/>
    <col min="13329" max="13329" width="10.42578125" style="8" customWidth="1"/>
    <col min="13330" max="13571" width="9.140625" style="8"/>
    <col min="13572" max="13572" width="19.140625" style="8" customWidth="1"/>
    <col min="13573" max="13584" width="9.140625" style="8"/>
    <col min="13585" max="13585" width="10.42578125" style="8" customWidth="1"/>
    <col min="13586" max="13827" width="9.140625" style="8"/>
    <col min="13828" max="13828" width="19.140625" style="8" customWidth="1"/>
    <col min="13829" max="13840" width="9.140625" style="8"/>
    <col min="13841" max="13841" width="10.42578125" style="8" customWidth="1"/>
    <col min="13842" max="14083" width="9.140625" style="8"/>
    <col min="14084" max="14084" width="19.140625" style="8" customWidth="1"/>
    <col min="14085" max="14096" width="9.140625" style="8"/>
    <col min="14097" max="14097" width="10.42578125" style="8" customWidth="1"/>
    <col min="14098" max="14339" width="9.140625" style="8"/>
    <col min="14340" max="14340" width="19.140625" style="8" customWidth="1"/>
    <col min="14341" max="14352" width="9.140625" style="8"/>
    <col min="14353" max="14353" width="10.42578125" style="8" customWidth="1"/>
    <col min="14354" max="14595" width="9.140625" style="8"/>
    <col min="14596" max="14596" width="19.140625" style="8" customWidth="1"/>
    <col min="14597" max="14608" width="9.140625" style="8"/>
    <col min="14609" max="14609" width="10.42578125" style="8" customWidth="1"/>
    <col min="14610" max="14851" width="9.140625" style="8"/>
    <col min="14852" max="14852" width="19.140625" style="8" customWidth="1"/>
    <col min="14853" max="14864" width="9.140625" style="8"/>
    <col min="14865" max="14865" width="10.42578125" style="8" customWidth="1"/>
    <col min="14866" max="15107" width="9.140625" style="8"/>
    <col min="15108" max="15108" width="19.140625" style="8" customWidth="1"/>
    <col min="15109" max="15120" width="9.140625" style="8"/>
    <col min="15121" max="15121" width="10.42578125" style="8" customWidth="1"/>
    <col min="15122" max="15363" width="9.140625" style="8"/>
    <col min="15364" max="15364" width="19.140625" style="8" customWidth="1"/>
    <col min="15365" max="15376" width="9.140625" style="8"/>
    <col min="15377" max="15377" width="10.42578125" style="8" customWidth="1"/>
    <col min="15378" max="15619" width="9.140625" style="8"/>
    <col min="15620" max="15620" width="19.140625" style="8" customWidth="1"/>
    <col min="15621" max="15632" width="9.140625" style="8"/>
    <col min="15633" max="15633" width="10.42578125" style="8" customWidth="1"/>
    <col min="15634" max="15875" width="9.140625" style="8"/>
    <col min="15876" max="15876" width="19.140625" style="8" customWidth="1"/>
    <col min="15877" max="15888" width="9.140625" style="8"/>
    <col min="15889" max="15889" width="10.42578125" style="8" customWidth="1"/>
    <col min="15890" max="16131" width="9.140625" style="8"/>
    <col min="16132" max="16132" width="19.140625" style="8" customWidth="1"/>
    <col min="16133" max="16144" width="9.140625" style="8"/>
    <col min="16145" max="16145" width="10.42578125" style="8" customWidth="1"/>
    <col min="16146" max="16384" width="9.140625" style="8"/>
  </cols>
  <sheetData>
    <row r="1" spans="1:28">
      <c r="A1" s="107" t="s">
        <v>10</v>
      </c>
      <c r="B1" s="158"/>
      <c r="C1" s="1"/>
      <c r="D1" s="2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5"/>
      <c r="Q1" s="6"/>
      <c r="R1" s="7"/>
    </row>
    <row r="2" spans="1:28" ht="15.75" thickBot="1">
      <c r="A2" s="9" t="s">
        <v>0</v>
      </c>
      <c r="B2" s="130"/>
      <c r="C2" s="10"/>
      <c r="D2" s="111" t="s">
        <v>95</v>
      </c>
      <c r="E2" s="164"/>
      <c r="F2" s="164"/>
      <c r="G2" s="164"/>
      <c r="H2" s="164"/>
      <c r="I2" s="11"/>
      <c r="J2" s="11"/>
      <c r="K2" s="12"/>
      <c r="L2" s="13"/>
      <c r="M2" s="13"/>
      <c r="N2" s="13"/>
      <c r="O2" s="11"/>
      <c r="P2" s="14"/>
      <c r="Q2" s="15"/>
      <c r="R2" s="16"/>
      <c r="S2" s="17"/>
      <c r="T2" s="17"/>
      <c r="U2" s="17"/>
      <c r="V2" s="17"/>
      <c r="W2" s="17"/>
    </row>
    <row r="3" spans="1:28" ht="15.75" thickBot="1">
      <c r="C3" s="19"/>
      <c r="D3" s="19"/>
      <c r="E3" s="20" t="s">
        <v>72</v>
      </c>
      <c r="F3" s="20" t="s">
        <v>73</v>
      </c>
      <c r="G3" s="20" t="s">
        <v>74</v>
      </c>
      <c r="H3" s="20" t="s">
        <v>75</v>
      </c>
      <c r="I3" s="20" t="s">
        <v>76</v>
      </c>
      <c r="J3" s="20" t="s">
        <v>77</v>
      </c>
      <c r="K3" s="20" t="s">
        <v>78</v>
      </c>
      <c r="L3" s="20" t="s">
        <v>79</v>
      </c>
      <c r="M3" s="20" t="s">
        <v>80</v>
      </c>
      <c r="N3" s="20" t="s">
        <v>81</v>
      </c>
      <c r="O3" s="20" t="s">
        <v>82</v>
      </c>
      <c r="P3" s="20" t="s">
        <v>83</v>
      </c>
      <c r="Q3" s="21" t="s">
        <v>88</v>
      </c>
    </row>
    <row r="4" spans="1:28">
      <c r="A4" s="132" t="s">
        <v>126</v>
      </c>
      <c r="B4" s="110">
        <v>0</v>
      </c>
      <c r="D4" s="162" t="s">
        <v>127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68" t="e">
        <f>SUM(E4:P4)/COUNTIF(E4:P4,"&gt;0")</f>
        <v>#DIV/0!</v>
      </c>
    </row>
    <row r="5" spans="1:28">
      <c r="A5" s="19" t="s">
        <v>1</v>
      </c>
      <c r="B5" s="22" t="s">
        <v>2</v>
      </c>
      <c r="E5" s="121">
        <v>0</v>
      </c>
      <c r="F5" s="121">
        <v>0</v>
      </c>
      <c r="G5" s="121">
        <v>0</v>
      </c>
      <c r="H5" s="121">
        <v>0</v>
      </c>
      <c r="I5" s="121">
        <v>0</v>
      </c>
      <c r="J5" s="121">
        <v>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  <c r="Q5" s="69">
        <f>SUM(E5:P5)</f>
        <v>0</v>
      </c>
      <c r="R5" s="22"/>
    </row>
    <row r="6" spans="1:28">
      <c r="A6" s="19" t="s">
        <v>13</v>
      </c>
      <c r="B6" s="22"/>
      <c r="D6" s="122">
        <v>0</v>
      </c>
      <c r="E6" s="70">
        <f>+$D6*E5</f>
        <v>0</v>
      </c>
      <c r="F6" s="70">
        <f t="shared" ref="F6:P6" si="0">+$D6*F5</f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>
        <f t="shared" si="0"/>
        <v>0</v>
      </c>
      <c r="O6" s="70">
        <f t="shared" si="0"/>
        <v>0</v>
      </c>
      <c r="P6" s="70">
        <f t="shared" si="0"/>
        <v>0</v>
      </c>
      <c r="Q6" s="69">
        <f>SUM(E6:P6)</f>
        <v>0</v>
      </c>
      <c r="R6" s="22"/>
    </row>
    <row r="7" spans="1:28">
      <c r="A7" s="22" t="s">
        <v>12</v>
      </c>
      <c r="B7" s="22"/>
      <c r="C7" s="65"/>
      <c r="D7" s="66">
        <v>0.85</v>
      </c>
      <c r="E7" s="71">
        <f>+E6*$D7</f>
        <v>0</v>
      </c>
      <c r="F7" s="71">
        <f t="shared" ref="F7:P7" si="1">+F6*$D7</f>
        <v>0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71">
        <f t="shared" si="1"/>
        <v>0</v>
      </c>
      <c r="L7" s="71">
        <f t="shared" si="1"/>
        <v>0</v>
      </c>
      <c r="M7" s="71">
        <f t="shared" si="1"/>
        <v>0</v>
      </c>
      <c r="N7" s="71">
        <f t="shared" si="1"/>
        <v>0</v>
      </c>
      <c r="O7" s="71">
        <f t="shared" si="1"/>
        <v>0</v>
      </c>
      <c r="P7" s="71">
        <f t="shared" si="1"/>
        <v>0</v>
      </c>
      <c r="Q7" s="69">
        <f>SUM(E7:P7)</f>
        <v>0</v>
      </c>
      <c r="R7" s="22"/>
    </row>
    <row r="8" spans="1:28">
      <c r="A8" s="22"/>
      <c r="B8" s="22"/>
      <c r="C8" s="65"/>
      <c r="D8" s="13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69"/>
      <c r="R8" s="22"/>
    </row>
    <row r="9" spans="1:28">
      <c r="A9" s="132" t="s">
        <v>116</v>
      </c>
      <c r="B9" s="22"/>
      <c r="C9" s="65"/>
      <c r="D9" s="133"/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69">
        <f>SUM(E9:P9)</f>
        <v>0</v>
      </c>
      <c r="R9" s="22"/>
    </row>
    <row r="10" spans="1:28">
      <c r="A10" s="132"/>
      <c r="B10" s="22"/>
      <c r="C10" s="65"/>
      <c r="D10" s="133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69"/>
      <c r="R10" s="22"/>
    </row>
    <row r="11" spans="1:28">
      <c r="A11" s="19" t="s">
        <v>9</v>
      </c>
      <c r="B11" s="22"/>
      <c r="D11" s="123">
        <v>0</v>
      </c>
      <c r="E11" s="71">
        <f>(E7+E9)*$D11</f>
        <v>0</v>
      </c>
      <c r="F11" s="71">
        <f t="shared" ref="F11:P11" si="2">(F7+F9)*$D11</f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  <c r="O11" s="71">
        <f t="shared" si="2"/>
        <v>0</v>
      </c>
      <c r="P11" s="71">
        <f t="shared" si="2"/>
        <v>0</v>
      </c>
      <c r="Q11" s="69">
        <f>SUM(E11:P11)</f>
        <v>0</v>
      </c>
      <c r="S11" s="24"/>
      <c r="T11" s="24"/>
      <c r="U11" s="25"/>
      <c r="V11" s="25"/>
      <c r="W11" s="26"/>
      <c r="X11" s="26"/>
      <c r="Y11" s="26"/>
      <c r="Z11" s="26"/>
      <c r="AA11" s="26"/>
      <c r="AB11" s="26"/>
    </row>
    <row r="12" spans="1:28">
      <c r="A12" s="8"/>
      <c r="B12" s="22"/>
      <c r="D12" s="2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69"/>
      <c r="S12" s="24"/>
      <c r="T12" s="24"/>
      <c r="U12" s="25"/>
      <c r="V12" s="25"/>
      <c r="W12" s="26"/>
      <c r="X12" s="26"/>
      <c r="Y12" s="26"/>
      <c r="Z12" s="26"/>
      <c r="AA12" s="26"/>
      <c r="AB12" s="26"/>
    </row>
    <row r="13" spans="1:28">
      <c r="A13" s="19" t="s">
        <v>3</v>
      </c>
      <c r="D13" s="27"/>
      <c r="E13" s="73">
        <f>SUM(E11)</f>
        <v>0</v>
      </c>
      <c r="F13" s="73">
        <f>SUM(F11)</f>
        <v>0</v>
      </c>
      <c r="G13" s="73">
        <f t="shared" ref="G13:Q13" si="3">SUM(G11)</f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3">
        <f t="shared" si="3"/>
        <v>0</v>
      </c>
      <c r="O13" s="73">
        <f t="shared" si="3"/>
        <v>0</v>
      </c>
      <c r="P13" s="73">
        <f t="shared" si="3"/>
        <v>0</v>
      </c>
      <c r="Q13" s="74">
        <f t="shared" si="3"/>
        <v>0</v>
      </c>
      <c r="S13" s="24"/>
      <c r="T13" s="24"/>
      <c r="U13" s="24"/>
      <c r="V13" s="24"/>
      <c r="W13" s="28"/>
      <c r="X13" s="28"/>
      <c r="Y13" s="28"/>
      <c r="Z13" s="28"/>
      <c r="AA13" s="28"/>
      <c r="AB13" s="28"/>
    </row>
    <row r="14" spans="1:28">
      <c r="A14" s="19"/>
      <c r="D14" s="27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5"/>
      <c r="S14" s="24"/>
      <c r="T14" s="24"/>
      <c r="U14" s="24"/>
      <c r="V14" s="24"/>
      <c r="W14" s="28"/>
      <c r="X14" s="28"/>
      <c r="Y14" s="28"/>
      <c r="Z14" s="28"/>
      <c r="AA14" s="28"/>
      <c r="AB14" s="28"/>
    </row>
    <row r="15" spans="1:28">
      <c r="A15" s="29" t="s">
        <v>4</v>
      </c>
      <c r="B15" s="30"/>
      <c r="C15" s="30"/>
      <c r="D15" s="31"/>
      <c r="E15" s="62"/>
      <c r="F15" s="62"/>
      <c r="G15" s="62"/>
      <c r="H15" s="62"/>
      <c r="I15" s="62"/>
      <c r="J15" s="62"/>
      <c r="K15" s="76"/>
      <c r="L15" s="76"/>
      <c r="M15" s="71"/>
      <c r="N15" s="71"/>
      <c r="O15" s="71"/>
      <c r="P15" s="71"/>
      <c r="Q15" s="77"/>
      <c r="S15" s="24"/>
      <c r="T15" s="24"/>
      <c r="U15" s="24"/>
      <c r="V15" s="24"/>
      <c r="W15" s="28"/>
      <c r="X15" s="28"/>
      <c r="Y15" s="28"/>
      <c r="Z15" s="28"/>
      <c r="AA15" s="28"/>
      <c r="AB15" s="28"/>
    </row>
    <row r="16" spans="1:28">
      <c r="A16" s="33" t="s">
        <v>17</v>
      </c>
      <c r="B16" s="34" t="s">
        <v>20</v>
      </c>
      <c r="C16" s="34"/>
      <c r="D16" s="124">
        <v>0</v>
      </c>
      <c r="E16" s="62">
        <f>+$D16/12*E4</f>
        <v>0</v>
      </c>
      <c r="F16" s="62">
        <f t="shared" ref="F16:P16" si="4">+$D16/12*F4</f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  <c r="Q16" s="69">
        <f t="shared" ref="Q16:Q26" si="5">SUM(E16:P16)</f>
        <v>0</v>
      </c>
      <c r="S16" s="25"/>
      <c r="T16" s="24"/>
      <c r="U16" s="24"/>
      <c r="V16" s="24"/>
      <c r="W16" s="28"/>
      <c r="X16" s="28"/>
      <c r="Y16" s="28"/>
      <c r="Z16" s="28"/>
      <c r="AA16" s="28"/>
      <c r="AB16" s="28"/>
    </row>
    <row r="17" spans="1:28">
      <c r="A17" s="33" t="s">
        <v>7</v>
      </c>
      <c r="B17" s="33"/>
      <c r="C17" s="33"/>
      <c r="D17" s="67">
        <v>0.3</v>
      </c>
      <c r="E17" s="62">
        <f>+E16*$D17</f>
        <v>0</v>
      </c>
      <c r="F17" s="62">
        <f t="shared" ref="F17:P17" si="6">+F16*$D17</f>
        <v>0</v>
      </c>
      <c r="G17" s="62">
        <f t="shared" si="6"/>
        <v>0</v>
      </c>
      <c r="H17" s="62">
        <f t="shared" si="6"/>
        <v>0</v>
      </c>
      <c r="I17" s="62">
        <f t="shared" si="6"/>
        <v>0</v>
      </c>
      <c r="J17" s="62">
        <f t="shared" si="6"/>
        <v>0</v>
      </c>
      <c r="K17" s="62">
        <f t="shared" si="6"/>
        <v>0</v>
      </c>
      <c r="L17" s="62">
        <f t="shared" si="6"/>
        <v>0</v>
      </c>
      <c r="M17" s="62">
        <f t="shared" si="6"/>
        <v>0</v>
      </c>
      <c r="N17" s="62">
        <f t="shared" si="6"/>
        <v>0</v>
      </c>
      <c r="O17" s="62">
        <f t="shared" si="6"/>
        <v>0</v>
      </c>
      <c r="P17" s="62">
        <f t="shared" si="6"/>
        <v>0</v>
      </c>
      <c r="Q17" s="69">
        <f>SUM(E17:P17)</f>
        <v>0</v>
      </c>
      <c r="S17" s="24"/>
      <c r="T17" s="25"/>
      <c r="U17" s="25"/>
      <c r="V17" s="25"/>
      <c r="W17" s="28"/>
      <c r="X17" s="28"/>
      <c r="Y17" s="28"/>
      <c r="Z17" s="28"/>
      <c r="AA17" s="28"/>
      <c r="AB17" s="28"/>
    </row>
    <row r="18" spans="1:28">
      <c r="A18" s="35" t="s">
        <v>8</v>
      </c>
      <c r="B18" s="36" t="s">
        <v>20</v>
      </c>
      <c r="C18" s="37"/>
      <c r="D18" s="118">
        <v>0</v>
      </c>
      <c r="E18" s="62">
        <f>IF(E5&gt;0,$D$18/12,0)</f>
        <v>0</v>
      </c>
      <c r="F18" s="62">
        <f t="shared" ref="F18:P18" si="7">IF(F5&gt;0,$D$18/12,0)</f>
        <v>0</v>
      </c>
      <c r="G18" s="62">
        <f t="shared" si="7"/>
        <v>0</v>
      </c>
      <c r="H18" s="62">
        <f t="shared" si="7"/>
        <v>0</v>
      </c>
      <c r="I18" s="62">
        <f t="shared" si="7"/>
        <v>0</v>
      </c>
      <c r="J18" s="62">
        <f t="shared" si="7"/>
        <v>0</v>
      </c>
      <c r="K18" s="62">
        <f t="shared" si="7"/>
        <v>0</v>
      </c>
      <c r="L18" s="62">
        <f t="shared" si="7"/>
        <v>0</v>
      </c>
      <c r="M18" s="62">
        <f t="shared" si="7"/>
        <v>0</v>
      </c>
      <c r="N18" s="62">
        <f t="shared" si="7"/>
        <v>0</v>
      </c>
      <c r="O18" s="62">
        <f t="shared" si="7"/>
        <v>0</v>
      </c>
      <c r="P18" s="62">
        <f t="shared" si="7"/>
        <v>0</v>
      </c>
      <c r="Q18" s="69">
        <f>SUM(E18:P18)</f>
        <v>0</v>
      </c>
      <c r="S18" s="24"/>
      <c r="T18" s="24"/>
      <c r="U18" s="24"/>
      <c r="V18" s="24"/>
      <c r="W18" s="28"/>
      <c r="X18" s="28"/>
      <c r="Y18" s="28"/>
      <c r="Z18" s="28"/>
      <c r="AA18" s="28"/>
      <c r="AB18" s="28"/>
    </row>
    <row r="19" spans="1:28">
      <c r="A19" s="33" t="s">
        <v>7</v>
      </c>
      <c r="B19" s="36"/>
      <c r="C19" s="37"/>
      <c r="D19" s="67">
        <v>0.3</v>
      </c>
      <c r="E19" s="62">
        <f>+E18*$D19</f>
        <v>0</v>
      </c>
      <c r="F19" s="62">
        <f t="shared" ref="F19:P19" si="8">+F18*$D19</f>
        <v>0</v>
      </c>
      <c r="G19" s="62">
        <f t="shared" si="8"/>
        <v>0</v>
      </c>
      <c r="H19" s="62">
        <f t="shared" si="8"/>
        <v>0</v>
      </c>
      <c r="I19" s="62">
        <f t="shared" si="8"/>
        <v>0</v>
      </c>
      <c r="J19" s="62">
        <f t="shared" si="8"/>
        <v>0</v>
      </c>
      <c r="K19" s="62">
        <f t="shared" si="8"/>
        <v>0</v>
      </c>
      <c r="L19" s="62">
        <f t="shared" si="8"/>
        <v>0</v>
      </c>
      <c r="M19" s="62">
        <f t="shared" si="8"/>
        <v>0</v>
      </c>
      <c r="N19" s="62">
        <f t="shared" si="8"/>
        <v>0</v>
      </c>
      <c r="O19" s="62">
        <f t="shared" si="8"/>
        <v>0</v>
      </c>
      <c r="P19" s="62">
        <f t="shared" si="8"/>
        <v>0</v>
      </c>
      <c r="Q19" s="69">
        <f>SUM(E19:P19)</f>
        <v>0</v>
      </c>
      <c r="S19" s="24"/>
      <c r="T19" s="24"/>
      <c r="U19" s="24"/>
      <c r="V19" s="24"/>
      <c r="W19" s="28"/>
      <c r="X19" s="28"/>
      <c r="Y19" s="28"/>
      <c r="Z19" s="28"/>
      <c r="AA19" s="28"/>
      <c r="AB19" s="28"/>
    </row>
    <row r="20" spans="1:28">
      <c r="A20" s="35" t="s">
        <v>11</v>
      </c>
      <c r="B20" s="36"/>
      <c r="C20" s="37"/>
      <c r="D20" s="118">
        <v>0</v>
      </c>
      <c r="E20" s="62">
        <f>$D$20*E5</f>
        <v>0</v>
      </c>
      <c r="F20" s="62">
        <f t="shared" ref="F20:P20" si="9">$D$20*F5</f>
        <v>0</v>
      </c>
      <c r="G20" s="62">
        <f t="shared" si="9"/>
        <v>0</v>
      </c>
      <c r="H20" s="62">
        <f t="shared" si="9"/>
        <v>0</v>
      </c>
      <c r="I20" s="62">
        <f t="shared" si="9"/>
        <v>0</v>
      </c>
      <c r="J20" s="62">
        <f t="shared" si="9"/>
        <v>0</v>
      </c>
      <c r="K20" s="62">
        <f t="shared" si="9"/>
        <v>0</v>
      </c>
      <c r="L20" s="62">
        <f t="shared" si="9"/>
        <v>0</v>
      </c>
      <c r="M20" s="62">
        <f t="shared" si="9"/>
        <v>0</v>
      </c>
      <c r="N20" s="62">
        <f t="shared" si="9"/>
        <v>0</v>
      </c>
      <c r="O20" s="62">
        <f t="shared" si="9"/>
        <v>0</v>
      </c>
      <c r="P20" s="62">
        <f t="shared" si="9"/>
        <v>0</v>
      </c>
      <c r="Q20" s="69">
        <f>SUM(E20:P20)</f>
        <v>0</v>
      </c>
      <c r="S20" s="24"/>
      <c r="T20" s="24"/>
      <c r="U20" s="24"/>
      <c r="V20" s="24"/>
      <c r="W20" s="28"/>
      <c r="X20" s="28"/>
      <c r="Y20" s="28"/>
      <c r="Z20" s="28"/>
      <c r="AA20" s="28"/>
      <c r="AB20" s="28"/>
    </row>
    <row r="21" spans="1:28">
      <c r="A21" s="57" t="s">
        <v>14</v>
      </c>
      <c r="B21" s="36"/>
      <c r="C21" s="37"/>
      <c r="D21" s="63"/>
      <c r="E21" s="78">
        <f>SUM(E16:E20)</f>
        <v>0</v>
      </c>
      <c r="F21" s="78">
        <f t="shared" ref="F21:Q21" si="10">SUM(F16:F20)</f>
        <v>0</v>
      </c>
      <c r="G21" s="78">
        <f t="shared" si="10"/>
        <v>0</v>
      </c>
      <c r="H21" s="78">
        <f t="shared" si="10"/>
        <v>0</v>
      </c>
      <c r="I21" s="78">
        <f t="shared" si="10"/>
        <v>0</v>
      </c>
      <c r="J21" s="78">
        <f t="shared" si="10"/>
        <v>0</v>
      </c>
      <c r="K21" s="78">
        <f t="shared" si="10"/>
        <v>0</v>
      </c>
      <c r="L21" s="78">
        <f t="shared" si="10"/>
        <v>0</v>
      </c>
      <c r="M21" s="78">
        <f t="shared" si="10"/>
        <v>0</v>
      </c>
      <c r="N21" s="78">
        <f t="shared" si="10"/>
        <v>0</v>
      </c>
      <c r="O21" s="78">
        <f t="shared" si="10"/>
        <v>0</v>
      </c>
      <c r="P21" s="78">
        <f t="shared" si="10"/>
        <v>0</v>
      </c>
      <c r="Q21" s="79">
        <f t="shared" si="10"/>
        <v>0</v>
      </c>
      <c r="S21" s="24"/>
      <c r="T21" s="24"/>
      <c r="U21" s="24"/>
      <c r="V21" s="24"/>
      <c r="W21" s="28"/>
      <c r="X21" s="28"/>
      <c r="Y21" s="28"/>
      <c r="Z21" s="28"/>
      <c r="AA21" s="28"/>
      <c r="AB21" s="28"/>
    </row>
    <row r="22" spans="1:28">
      <c r="A22" s="35"/>
      <c r="B22" s="36"/>
      <c r="C22" s="37"/>
      <c r="D22" s="3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77"/>
      <c r="S22" s="24"/>
      <c r="T22" s="24"/>
      <c r="U22" s="24"/>
      <c r="V22" s="24"/>
      <c r="W22" s="28"/>
      <c r="X22" s="28"/>
      <c r="Y22" s="28"/>
      <c r="Z22" s="28"/>
      <c r="AA22" s="28"/>
      <c r="AB22" s="28"/>
    </row>
    <row r="23" spans="1:28">
      <c r="A23" s="57" t="s">
        <v>15</v>
      </c>
      <c r="B23" s="36"/>
      <c r="C23" s="37"/>
      <c r="D23" s="32"/>
      <c r="E23" s="80">
        <f>E13-E21</f>
        <v>0</v>
      </c>
      <c r="F23" s="80">
        <f t="shared" ref="F23:Q23" si="11">F13-F21</f>
        <v>0</v>
      </c>
      <c r="G23" s="80">
        <f t="shared" si="11"/>
        <v>0</v>
      </c>
      <c r="H23" s="80">
        <f t="shared" si="11"/>
        <v>0</v>
      </c>
      <c r="I23" s="80">
        <f t="shared" si="11"/>
        <v>0</v>
      </c>
      <c r="J23" s="80">
        <f t="shared" si="11"/>
        <v>0</v>
      </c>
      <c r="K23" s="80">
        <f t="shared" si="11"/>
        <v>0</v>
      </c>
      <c r="L23" s="80">
        <f t="shared" si="11"/>
        <v>0</v>
      </c>
      <c r="M23" s="80">
        <f t="shared" si="11"/>
        <v>0</v>
      </c>
      <c r="N23" s="80">
        <f t="shared" si="11"/>
        <v>0</v>
      </c>
      <c r="O23" s="80">
        <f t="shared" si="11"/>
        <v>0</v>
      </c>
      <c r="P23" s="80">
        <f t="shared" si="11"/>
        <v>0</v>
      </c>
      <c r="Q23" s="81">
        <f t="shared" si="11"/>
        <v>0</v>
      </c>
      <c r="S23" s="24"/>
      <c r="T23" s="24"/>
      <c r="U23" s="24"/>
      <c r="V23" s="24"/>
      <c r="W23" s="28"/>
      <c r="X23" s="28"/>
      <c r="Y23" s="28"/>
      <c r="Z23" s="28"/>
      <c r="AA23" s="28"/>
      <c r="AB23" s="28"/>
    </row>
    <row r="24" spans="1:28">
      <c r="A24" s="35"/>
      <c r="B24" s="36"/>
      <c r="C24" s="37"/>
      <c r="D24" s="32"/>
      <c r="E24" s="8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77"/>
      <c r="S24" s="24"/>
      <c r="T24" s="24"/>
      <c r="U24" s="24"/>
      <c r="V24" s="24"/>
      <c r="W24" s="28"/>
      <c r="X24" s="28"/>
      <c r="Y24" s="28"/>
      <c r="Z24" s="28"/>
      <c r="AA24" s="28"/>
      <c r="AB24" s="28"/>
    </row>
    <row r="25" spans="1:28">
      <c r="A25" s="33" t="s">
        <v>16</v>
      </c>
      <c r="B25" s="60">
        <v>0.17</v>
      </c>
      <c r="C25" s="33"/>
      <c r="D25" s="32"/>
      <c r="E25" s="83">
        <f t="shared" ref="E25:P25" si="12">SUM(E13*$B25)</f>
        <v>0</v>
      </c>
      <c r="F25" s="83">
        <f t="shared" si="12"/>
        <v>0</v>
      </c>
      <c r="G25" s="83">
        <f t="shared" si="12"/>
        <v>0</v>
      </c>
      <c r="H25" s="83">
        <f t="shared" si="12"/>
        <v>0</v>
      </c>
      <c r="I25" s="83">
        <f t="shared" si="12"/>
        <v>0</v>
      </c>
      <c r="J25" s="83">
        <f t="shared" si="12"/>
        <v>0</v>
      </c>
      <c r="K25" s="83">
        <f t="shared" si="12"/>
        <v>0</v>
      </c>
      <c r="L25" s="83">
        <f t="shared" si="12"/>
        <v>0</v>
      </c>
      <c r="M25" s="83">
        <f t="shared" si="12"/>
        <v>0</v>
      </c>
      <c r="N25" s="83">
        <f t="shared" si="12"/>
        <v>0</v>
      </c>
      <c r="O25" s="83">
        <f t="shared" si="12"/>
        <v>0</v>
      </c>
      <c r="P25" s="83">
        <f t="shared" si="12"/>
        <v>0</v>
      </c>
      <c r="Q25" s="69">
        <f>SUM(B25:P25)</f>
        <v>0.17</v>
      </c>
      <c r="S25" s="24"/>
      <c r="T25" s="24"/>
      <c r="U25" s="24"/>
      <c r="V25" s="24"/>
      <c r="W25" s="28"/>
      <c r="X25" s="28"/>
      <c r="Y25" s="28"/>
      <c r="Z25" s="28"/>
      <c r="AA25" s="28"/>
      <c r="AB25" s="28"/>
    </row>
    <row r="26" spans="1:28">
      <c r="A26" s="33" t="s">
        <v>5</v>
      </c>
      <c r="B26" s="60">
        <v>4.4999999999999998E-2</v>
      </c>
      <c r="C26" s="33"/>
      <c r="D26" s="58"/>
      <c r="E26" s="83">
        <f t="shared" ref="E26:P26" si="13">SUM(E13*$B26)</f>
        <v>0</v>
      </c>
      <c r="F26" s="83">
        <f t="shared" si="13"/>
        <v>0</v>
      </c>
      <c r="G26" s="83">
        <f t="shared" si="13"/>
        <v>0</v>
      </c>
      <c r="H26" s="83">
        <f t="shared" si="13"/>
        <v>0</v>
      </c>
      <c r="I26" s="83">
        <f t="shared" si="13"/>
        <v>0</v>
      </c>
      <c r="J26" s="83">
        <f t="shared" si="13"/>
        <v>0</v>
      </c>
      <c r="K26" s="83">
        <f t="shared" si="13"/>
        <v>0</v>
      </c>
      <c r="L26" s="83">
        <f t="shared" si="13"/>
        <v>0</v>
      </c>
      <c r="M26" s="83">
        <f t="shared" si="13"/>
        <v>0</v>
      </c>
      <c r="N26" s="83">
        <f t="shared" si="13"/>
        <v>0</v>
      </c>
      <c r="O26" s="83">
        <f t="shared" si="13"/>
        <v>0</v>
      </c>
      <c r="P26" s="83">
        <f t="shared" si="13"/>
        <v>0</v>
      </c>
      <c r="Q26" s="69">
        <f t="shared" si="5"/>
        <v>0</v>
      </c>
      <c r="S26" s="24"/>
      <c r="T26" s="24"/>
      <c r="U26" s="24"/>
      <c r="V26" s="24"/>
      <c r="W26" s="28"/>
      <c r="X26" s="28"/>
      <c r="Y26" s="28"/>
      <c r="Z26" s="28"/>
      <c r="AA26" s="28"/>
      <c r="AB26" s="28"/>
    </row>
    <row r="27" spans="1:28">
      <c r="A27" s="57" t="s">
        <v>18</v>
      </c>
      <c r="B27" s="61"/>
      <c r="C27" s="36"/>
      <c r="D27" s="59"/>
      <c r="E27" s="84">
        <f>E26+E25</f>
        <v>0</v>
      </c>
      <c r="F27" s="84">
        <f t="shared" ref="F27:P27" si="14">F26+F25</f>
        <v>0</v>
      </c>
      <c r="G27" s="84">
        <f t="shared" si="14"/>
        <v>0</v>
      </c>
      <c r="H27" s="84">
        <f t="shared" si="14"/>
        <v>0</v>
      </c>
      <c r="I27" s="84">
        <f t="shared" si="14"/>
        <v>0</v>
      </c>
      <c r="J27" s="84">
        <f t="shared" si="14"/>
        <v>0</v>
      </c>
      <c r="K27" s="84">
        <f t="shared" si="14"/>
        <v>0</v>
      </c>
      <c r="L27" s="84">
        <f t="shared" si="14"/>
        <v>0</v>
      </c>
      <c r="M27" s="84">
        <f t="shared" si="14"/>
        <v>0</v>
      </c>
      <c r="N27" s="84">
        <f t="shared" si="14"/>
        <v>0</v>
      </c>
      <c r="O27" s="84">
        <f t="shared" si="14"/>
        <v>0</v>
      </c>
      <c r="P27" s="84">
        <f t="shared" si="14"/>
        <v>0</v>
      </c>
      <c r="Q27" s="79">
        <f>Q26+Q25</f>
        <v>0.17</v>
      </c>
      <c r="S27" s="24"/>
      <c r="T27" s="24"/>
      <c r="U27" s="24"/>
      <c r="V27" s="24"/>
      <c r="W27" s="28"/>
      <c r="X27" s="28"/>
      <c r="Y27" s="28"/>
      <c r="Z27" s="28"/>
      <c r="AA27" s="28"/>
      <c r="AB27" s="28"/>
    </row>
    <row r="28" spans="1:28">
      <c r="A28" s="57"/>
      <c r="B28" s="61"/>
      <c r="C28" s="36"/>
      <c r="D28" s="59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79"/>
      <c r="S28" s="24"/>
      <c r="T28" s="24"/>
      <c r="U28" s="24"/>
      <c r="V28" s="24"/>
      <c r="W28" s="28"/>
      <c r="X28" s="28"/>
      <c r="Y28" s="28"/>
      <c r="Z28" s="28"/>
      <c r="AA28" s="28"/>
      <c r="AB28" s="28"/>
    </row>
    <row r="29" spans="1:28">
      <c r="A29" s="38"/>
      <c r="B29" s="30"/>
      <c r="C29" s="30"/>
      <c r="D29" s="31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77"/>
      <c r="S29" s="24"/>
      <c r="T29" s="24"/>
      <c r="U29" s="24"/>
      <c r="V29" s="24"/>
      <c r="W29" s="39"/>
      <c r="X29" s="39"/>
      <c r="Y29" s="39"/>
      <c r="Z29" s="39"/>
      <c r="AA29" s="39"/>
      <c r="AB29" s="39"/>
    </row>
    <row r="30" spans="1:28">
      <c r="A30" s="40" t="s">
        <v>6</v>
      </c>
      <c r="B30" s="41"/>
      <c r="C30" s="41"/>
      <c r="D30" s="42"/>
      <c r="E30" s="86">
        <f>E23-E27</f>
        <v>0</v>
      </c>
      <c r="F30" s="86">
        <f t="shared" ref="F30:Q30" si="15">F23-F27</f>
        <v>0</v>
      </c>
      <c r="G30" s="86">
        <f t="shared" si="15"/>
        <v>0</v>
      </c>
      <c r="H30" s="86">
        <f t="shared" si="15"/>
        <v>0</v>
      </c>
      <c r="I30" s="86">
        <f t="shared" si="15"/>
        <v>0</v>
      </c>
      <c r="J30" s="86">
        <f t="shared" si="15"/>
        <v>0</v>
      </c>
      <c r="K30" s="86">
        <f t="shared" si="15"/>
        <v>0</v>
      </c>
      <c r="L30" s="86">
        <f t="shared" si="15"/>
        <v>0</v>
      </c>
      <c r="M30" s="86">
        <f t="shared" si="15"/>
        <v>0</v>
      </c>
      <c r="N30" s="86">
        <f t="shared" si="15"/>
        <v>0</v>
      </c>
      <c r="O30" s="86">
        <f t="shared" si="15"/>
        <v>0</v>
      </c>
      <c r="P30" s="86">
        <f t="shared" si="15"/>
        <v>0</v>
      </c>
      <c r="Q30" s="86">
        <f t="shared" si="15"/>
        <v>-0.17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>
      <c r="A31" s="38"/>
      <c r="B31" s="30"/>
      <c r="C31" s="30"/>
      <c r="D31" s="31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88"/>
      <c r="P31" s="88"/>
      <c r="Q31" s="77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>
      <c r="C33" s="43"/>
      <c r="D33" s="43"/>
      <c r="E33" s="43"/>
      <c r="G33" s="19"/>
      <c r="S33" s="25"/>
      <c r="T33" s="24"/>
      <c r="U33" s="24"/>
      <c r="V33" s="25"/>
      <c r="W33" s="24"/>
      <c r="X33" s="24"/>
      <c r="Y33" s="24"/>
      <c r="Z33" s="24"/>
      <c r="AA33" s="24"/>
      <c r="AB33" s="24"/>
    </row>
    <row r="34" spans="1:28">
      <c r="A34" s="89" t="s">
        <v>19</v>
      </c>
      <c r="B34" s="43"/>
      <c r="C34" s="43"/>
      <c r="D34" s="43"/>
      <c r="E34" s="43"/>
      <c r="G34" s="19"/>
      <c r="S34" s="25"/>
      <c r="T34" s="24"/>
      <c r="U34" s="24"/>
      <c r="V34" s="25"/>
      <c r="W34" s="24"/>
      <c r="X34" s="24"/>
      <c r="Y34" s="24"/>
      <c r="Z34" s="24"/>
      <c r="AA34" s="24"/>
      <c r="AB34" s="24"/>
    </row>
    <row r="35" spans="1:28">
      <c r="A35" s="104"/>
      <c r="B35" s="43"/>
      <c r="C35" s="43"/>
      <c r="D35" s="43"/>
      <c r="E35" s="43"/>
      <c r="G35" s="19"/>
      <c r="S35" s="25"/>
      <c r="T35" s="24"/>
      <c r="U35" s="24"/>
      <c r="V35" s="25"/>
      <c r="W35" s="24"/>
      <c r="X35" s="24"/>
      <c r="Y35" s="24"/>
      <c r="Z35" s="24"/>
      <c r="AA35" s="24"/>
      <c r="AB35" s="24"/>
    </row>
    <row r="36" spans="1:28">
      <c r="A36" s="105" t="s">
        <v>27</v>
      </c>
      <c r="B36" s="106"/>
      <c r="C36" s="43"/>
      <c r="D36" s="43"/>
      <c r="E36" s="43"/>
      <c r="G36" s="19"/>
      <c r="S36" s="25"/>
      <c r="T36" s="24"/>
      <c r="U36" s="24"/>
      <c r="V36" s="25"/>
      <c r="W36" s="24"/>
      <c r="X36" s="24"/>
      <c r="Y36" s="24"/>
      <c r="Z36" s="24"/>
      <c r="AA36" s="24"/>
      <c r="AB36" s="24"/>
    </row>
    <row r="37" spans="1:28">
      <c r="A37" s="105" t="s">
        <v>28</v>
      </c>
      <c r="B37" s="43">
        <f>B36/12</f>
        <v>0</v>
      </c>
      <c r="C37" s="43"/>
      <c r="D37" s="43"/>
      <c r="E37" s="43"/>
      <c r="G37" s="19"/>
      <c r="S37" s="25"/>
      <c r="T37" s="24"/>
      <c r="U37" s="24"/>
      <c r="V37" s="25"/>
      <c r="W37" s="24"/>
      <c r="X37" s="24"/>
      <c r="Y37" s="24"/>
      <c r="Z37" s="24"/>
      <c r="AA37" s="24"/>
      <c r="AB37" s="24"/>
    </row>
    <row r="38" spans="1:28">
      <c r="A38" s="105" t="s">
        <v>29</v>
      </c>
      <c r="B38" s="43">
        <f>B36/252</f>
        <v>0</v>
      </c>
      <c r="C38" s="46"/>
      <c r="D38" s="47"/>
      <c r="E38" s="47"/>
    </row>
    <row r="39" spans="1:28">
      <c r="A39" s="44"/>
      <c r="B39" s="45"/>
      <c r="C39" s="46"/>
      <c r="D39" s="47"/>
      <c r="E39" s="47"/>
      <c r="F39" s="48"/>
      <c r="G39" s="52"/>
      <c r="H39" s="48"/>
      <c r="K39" s="48"/>
      <c r="L39" s="48"/>
      <c r="M39" s="48"/>
    </row>
    <row r="40" spans="1:28" s="19" customFormat="1">
      <c r="A40" s="103" t="s">
        <v>26</v>
      </c>
      <c r="B40" s="45"/>
      <c r="C40" s="54"/>
      <c r="D40" s="54"/>
      <c r="E40" s="54"/>
      <c r="F40" s="55"/>
      <c r="G40" s="52"/>
      <c r="H40" s="48"/>
      <c r="I40" s="18"/>
      <c r="J40" s="18"/>
      <c r="K40" s="48"/>
      <c r="L40" s="48"/>
      <c r="M40" s="48"/>
      <c r="N40" s="18"/>
      <c r="O40" s="18"/>
      <c r="P40" s="18"/>
      <c r="Q40" s="18"/>
    </row>
    <row r="41" spans="1:28" ht="13.5" customHeight="1">
      <c r="A41" s="64"/>
      <c r="B41"/>
      <c r="C41"/>
      <c r="D41"/>
      <c r="E41"/>
      <c r="F41"/>
      <c r="G41" s="22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28">
      <c r="A42" s="51"/>
      <c r="B42"/>
      <c r="C42"/>
      <c r="D42"/>
      <c r="E42"/>
      <c r="F42"/>
      <c r="G42" s="22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28">
      <c r="A43" s="56"/>
      <c r="B43"/>
      <c r="C43"/>
      <c r="D43"/>
      <c r="E43"/>
      <c r="F43"/>
      <c r="G43" s="52"/>
      <c r="H43" s="48"/>
      <c r="K43" s="48"/>
      <c r="L43" s="48"/>
      <c r="M43" s="48"/>
    </row>
    <row r="44" spans="1:28">
      <c r="A44" s="51"/>
      <c r="B44"/>
      <c r="C44"/>
      <c r="D44"/>
      <c r="E44"/>
      <c r="F44"/>
      <c r="G44" s="52"/>
      <c r="H44" s="48"/>
      <c r="K44" s="48"/>
      <c r="L44" s="48"/>
      <c r="M44" s="48"/>
    </row>
    <row r="45" spans="1:28">
      <c r="A45" s="51"/>
      <c r="B45"/>
      <c r="C45"/>
      <c r="D45"/>
      <c r="E45"/>
      <c r="F45"/>
      <c r="G45" s="48"/>
      <c r="H45" s="48"/>
      <c r="K45" s="48"/>
      <c r="L45" s="48"/>
      <c r="M45" s="48"/>
    </row>
    <row r="46" spans="1:28">
      <c r="A46" s="44"/>
      <c r="B46" s="43"/>
      <c r="C46" s="47"/>
      <c r="D46" s="47"/>
      <c r="E46" s="47"/>
      <c r="F46" s="48"/>
      <c r="G46" s="48"/>
      <c r="H46" s="48"/>
      <c r="K46" s="48"/>
      <c r="L46" s="48"/>
      <c r="M46" s="48"/>
    </row>
    <row r="47" spans="1:28">
      <c r="A47" s="43"/>
      <c r="B47" s="43"/>
      <c r="C47" s="47"/>
      <c r="D47" s="47"/>
      <c r="E47" s="47"/>
      <c r="F47" s="48"/>
      <c r="G47" s="48"/>
      <c r="H47" s="48"/>
      <c r="K47" s="48"/>
      <c r="L47" s="48"/>
      <c r="M47" s="48"/>
    </row>
    <row r="48" spans="1:28">
      <c r="A48" s="43"/>
      <c r="B48" s="43"/>
      <c r="C48" s="47"/>
      <c r="D48" s="47"/>
      <c r="E48" s="47"/>
      <c r="F48" s="48"/>
      <c r="G48" s="48"/>
      <c r="H48" s="48"/>
      <c r="K48" s="48"/>
      <c r="L48" s="48"/>
      <c r="M48" s="48"/>
    </row>
    <row r="49" spans="1:30">
      <c r="A49" s="43"/>
      <c r="B49" s="43"/>
      <c r="C49" s="47"/>
      <c r="D49" s="47"/>
      <c r="E49" s="47"/>
      <c r="F49" s="48"/>
      <c r="G49" s="48"/>
      <c r="H49" s="48"/>
      <c r="K49" s="48"/>
      <c r="L49" s="48"/>
      <c r="M49" s="48"/>
    </row>
    <row r="50" spans="1:30">
      <c r="A50" s="43"/>
      <c r="B50" s="43"/>
      <c r="C50" s="47"/>
      <c r="D50" s="47"/>
      <c r="E50" s="47"/>
      <c r="F50" s="48"/>
      <c r="G50" s="48"/>
      <c r="H50" s="48"/>
      <c r="K50" s="48"/>
      <c r="L50" s="48"/>
      <c r="M50" s="48"/>
    </row>
    <row r="52" spans="1:30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</row>
    <row r="56" spans="1:30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</row>
    <row r="57" spans="1:30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</row>
    <row r="58" spans="1:30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30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1:30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</row>
    <row r="62" spans="1:30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</row>
    <row r="63" spans="1:30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</row>
    <row r="65" spans="1:30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</row>
    <row r="66" spans="1:30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</row>
    <row r="67" spans="1:30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</row>
    <row r="68" spans="1:30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</row>
    <row r="71" spans="1:30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</row>
    <row r="72" spans="1:30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</row>
    <row r="73" spans="1:30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</row>
    <row r="74" spans="1:30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</row>
    <row r="75" spans="1:30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</row>
    <row r="76" spans="1:30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</row>
    <row r="77" spans="1:30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</row>
    <row r="78" spans="1:30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</row>
    <row r="79" spans="1:3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</row>
    <row r="80" spans="1:30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</row>
    <row r="81" spans="1:30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</row>
    <row r="82" spans="1:30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</row>
    <row r="83" spans="1:30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</row>
    <row r="84" spans="1:30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</row>
    <row r="85" spans="1:30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4" spans="1:30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</row>
    <row r="105" spans="1:30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</row>
    <row r="106" spans="1:30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</row>
    <row r="107" spans="1:30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</row>
    <row r="108" spans="1:30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</row>
    <row r="109" spans="1:30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</row>
    <row r="110" spans="1:30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</row>
    <row r="111" spans="1:30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</row>
  </sheetData>
  <mergeCells count="1">
    <mergeCell ref="E2:H2"/>
  </mergeCells>
  <dataValidations count="1">
    <dataValidation type="list" allowBlank="1" showInputMessage="1" showErrorMessage="1" sqref="B1">
      <formula1>"NEW - Budgeted, NEW - Not Budgeted, REPLACEMENT"</formula1>
    </dataValidation>
  </dataValidations>
  <pageMargins left="0.7" right="0.7" top="0.75" bottom="0.75" header="0.3" footer="0.3"/>
  <pageSetup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81"/>
  <sheetViews>
    <sheetView topLeftCell="A13" workbookViewId="0">
      <selection activeCell="D32" sqref="D32"/>
    </sheetView>
  </sheetViews>
  <sheetFormatPr defaultColWidth="11.85546875" defaultRowHeight="15.75"/>
  <cols>
    <col min="1" max="1" width="11.85546875" style="91"/>
    <col min="2" max="2" width="16.28515625" style="90" bestFit="1" customWidth="1"/>
    <col min="3" max="3" width="30.140625" style="91" bestFit="1" customWidth="1"/>
    <col min="4" max="4" width="46.7109375" style="91" bestFit="1" customWidth="1"/>
    <col min="5" max="5" width="75.140625" style="91" customWidth="1"/>
    <col min="6" max="16384" width="11.85546875" style="91"/>
  </cols>
  <sheetData>
    <row r="1" spans="2:5" ht="16.5" thickBot="1"/>
    <row r="2" spans="2:5" s="94" customFormat="1" thickBot="1">
      <c r="B2" s="92" t="s">
        <v>22</v>
      </c>
      <c r="C2" s="93" t="s">
        <v>23</v>
      </c>
      <c r="D2" s="92" t="s">
        <v>24</v>
      </c>
      <c r="E2" s="92" t="s">
        <v>25</v>
      </c>
    </row>
    <row r="3" spans="2:5">
      <c r="B3" s="95"/>
      <c r="C3" s="96"/>
      <c r="D3" s="97"/>
      <c r="E3" s="97"/>
    </row>
    <row r="4" spans="2:5">
      <c r="B4" s="152" t="s">
        <v>89</v>
      </c>
      <c r="C4" s="96"/>
      <c r="D4" s="98" t="s">
        <v>92</v>
      </c>
      <c r="E4" s="97"/>
    </row>
    <row r="5" spans="2:5">
      <c r="B5" s="153" t="s">
        <v>90</v>
      </c>
      <c r="C5" s="96"/>
      <c r="D5" s="98" t="s">
        <v>93</v>
      </c>
      <c r="E5" s="97"/>
    </row>
    <row r="6" spans="2:5">
      <c r="B6" s="154" t="s">
        <v>91</v>
      </c>
      <c r="C6" s="96"/>
      <c r="D6" s="98" t="s">
        <v>94</v>
      </c>
      <c r="E6" s="97"/>
    </row>
    <row r="7" spans="2:5">
      <c r="B7" s="154"/>
      <c r="C7" s="96"/>
      <c r="D7" s="98"/>
      <c r="E7" s="97"/>
    </row>
    <row r="8" spans="2:5">
      <c r="B8" s="154"/>
      <c r="C8" s="96"/>
      <c r="D8" s="98"/>
      <c r="E8" s="155" t="s">
        <v>96</v>
      </c>
    </row>
    <row r="9" spans="2:5">
      <c r="B9" s="154"/>
      <c r="C9" s="96"/>
      <c r="D9" s="98"/>
      <c r="E9" s="155"/>
    </row>
    <row r="10" spans="2:5">
      <c r="B10" s="117" t="s">
        <v>30</v>
      </c>
      <c r="C10" s="115" t="s">
        <v>120</v>
      </c>
      <c r="D10" s="98"/>
      <c r="E10" s="97" t="s">
        <v>121</v>
      </c>
    </row>
    <row r="11" spans="2:5">
      <c r="B11" s="117"/>
      <c r="C11" s="115"/>
      <c r="D11" s="98"/>
      <c r="E11" s="97" t="s">
        <v>122</v>
      </c>
    </row>
    <row r="12" spans="2:5">
      <c r="B12" s="117"/>
      <c r="C12" s="96"/>
      <c r="D12" s="98"/>
      <c r="E12" s="155"/>
    </row>
    <row r="13" spans="2:5">
      <c r="B13" s="95"/>
      <c r="C13" s="96"/>
      <c r="D13" s="131"/>
      <c r="E13" s="97"/>
    </row>
    <row r="14" spans="2:5">
      <c r="B14" s="117" t="s">
        <v>30</v>
      </c>
      <c r="C14" s="115" t="s">
        <v>54</v>
      </c>
      <c r="D14" s="97"/>
      <c r="E14" s="112" t="s">
        <v>31</v>
      </c>
    </row>
    <row r="15" spans="2:5">
      <c r="B15" s="95"/>
      <c r="C15" s="115"/>
      <c r="D15" s="97"/>
      <c r="E15" s="112"/>
    </row>
    <row r="16" spans="2:5">
      <c r="B16" s="95"/>
      <c r="C16" s="96"/>
      <c r="D16" s="97"/>
      <c r="E16" s="98"/>
    </row>
    <row r="17" spans="2:5">
      <c r="B17" s="95"/>
      <c r="C17" s="115" t="s">
        <v>55</v>
      </c>
      <c r="D17" s="97"/>
      <c r="E17" s="112" t="s">
        <v>128</v>
      </c>
    </row>
    <row r="18" spans="2:5">
      <c r="B18" s="95"/>
      <c r="C18" s="96"/>
      <c r="D18" s="97"/>
      <c r="E18" s="98" t="s">
        <v>32</v>
      </c>
    </row>
    <row r="19" spans="2:5">
      <c r="B19" s="95"/>
      <c r="C19" s="96"/>
      <c r="D19" s="97"/>
      <c r="E19" s="98" t="s">
        <v>33</v>
      </c>
    </row>
    <row r="20" spans="2:5">
      <c r="B20" s="95"/>
      <c r="C20" s="96"/>
      <c r="D20" s="97"/>
      <c r="E20" s="98" t="s">
        <v>117</v>
      </c>
    </row>
    <row r="21" spans="2:5">
      <c r="B21" s="95"/>
      <c r="C21" s="96"/>
      <c r="D21" s="97"/>
      <c r="E21" s="98" t="s">
        <v>118</v>
      </c>
    </row>
    <row r="22" spans="2:5">
      <c r="B22" s="95"/>
      <c r="C22" s="96"/>
      <c r="D22" s="97"/>
      <c r="E22" s="98"/>
    </row>
    <row r="23" spans="2:5">
      <c r="B23" s="95"/>
      <c r="C23" s="96"/>
      <c r="D23" s="97"/>
      <c r="E23" s="98"/>
    </row>
    <row r="24" spans="2:5">
      <c r="B24" s="117" t="s">
        <v>97</v>
      </c>
      <c r="C24" s="115" t="s">
        <v>56</v>
      </c>
      <c r="D24" s="156"/>
      <c r="E24" s="112" t="s">
        <v>109</v>
      </c>
    </row>
    <row r="25" spans="2:5">
      <c r="B25" s="95"/>
      <c r="C25" s="96"/>
      <c r="D25" s="97"/>
      <c r="E25" s="112" t="s">
        <v>34</v>
      </c>
    </row>
    <row r="26" spans="2:5">
      <c r="B26" s="95"/>
      <c r="C26" s="96"/>
      <c r="D26" s="97"/>
      <c r="E26" s="112"/>
    </row>
    <row r="27" spans="2:5">
      <c r="B27" s="95"/>
      <c r="C27" s="96"/>
      <c r="D27" s="97"/>
      <c r="E27" s="112" t="s">
        <v>119</v>
      </c>
    </row>
    <row r="28" spans="2:5">
      <c r="B28" s="95"/>
      <c r="C28" s="96"/>
      <c r="D28" s="97"/>
      <c r="E28" s="112" t="s">
        <v>110</v>
      </c>
    </row>
    <row r="29" spans="2:5">
      <c r="B29" s="95"/>
      <c r="C29" s="96"/>
      <c r="D29" s="97"/>
      <c r="E29" s="112" t="s">
        <v>35</v>
      </c>
    </row>
    <row r="30" spans="2:5">
      <c r="B30" s="95"/>
      <c r="C30" s="96"/>
      <c r="D30" s="97"/>
      <c r="E30" s="112" t="s">
        <v>111</v>
      </c>
    </row>
    <row r="31" spans="2:5">
      <c r="B31" s="95"/>
      <c r="C31" s="96"/>
      <c r="D31" s="97"/>
      <c r="E31" s="112"/>
    </row>
    <row r="32" spans="2:5">
      <c r="B32" s="95"/>
      <c r="C32" s="96"/>
      <c r="D32" s="97"/>
      <c r="E32" s="160" t="s">
        <v>130</v>
      </c>
    </row>
    <row r="33" spans="2:5">
      <c r="B33" s="95"/>
      <c r="C33" s="96"/>
      <c r="D33" s="97"/>
      <c r="E33" s="160" t="s">
        <v>129</v>
      </c>
    </row>
    <row r="34" spans="2:5">
      <c r="B34" s="95"/>
      <c r="C34" s="96"/>
      <c r="D34" s="97"/>
      <c r="E34" s="159" t="s">
        <v>125</v>
      </c>
    </row>
    <row r="35" spans="2:5">
      <c r="B35" s="95"/>
      <c r="C35" s="96"/>
      <c r="D35" s="97"/>
      <c r="E35" s="116" t="s">
        <v>123</v>
      </c>
    </row>
    <row r="36" spans="2:5">
      <c r="B36" s="95"/>
      <c r="C36" s="96"/>
      <c r="D36" s="97"/>
      <c r="E36" s="116" t="s">
        <v>124</v>
      </c>
    </row>
    <row r="37" spans="2:5">
      <c r="B37" s="95"/>
      <c r="C37" s="96"/>
      <c r="D37" s="97"/>
      <c r="E37" s="116" t="s">
        <v>123</v>
      </c>
    </row>
    <row r="38" spans="2:5">
      <c r="B38" s="95"/>
      <c r="C38" s="96"/>
      <c r="D38" s="97"/>
      <c r="E38" s="98"/>
    </row>
    <row r="39" spans="2:5">
      <c r="B39" s="95"/>
      <c r="C39" s="96"/>
      <c r="D39" s="97"/>
      <c r="E39" s="98"/>
    </row>
    <row r="40" spans="2:5">
      <c r="B40" s="153" t="s">
        <v>90</v>
      </c>
      <c r="C40" s="115" t="s">
        <v>98</v>
      </c>
      <c r="D40" s="114" t="s">
        <v>39</v>
      </c>
      <c r="E40" s="98" t="s">
        <v>99</v>
      </c>
    </row>
    <row r="41" spans="2:5">
      <c r="B41" s="95"/>
      <c r="C41" s="96"/>
      <c r="D41" s="114" t="s">
        <v>40</v>
      </c>
      <c r="E41" s="98"/>
    </row>
    <row r="42" spans="2:5">
      <c r="B42" s="95"/>
      <c r="C42" s="96"/>
      <c r="D42" s="114"/>
      <c r="E42" s="98"/>
    </row>
    <row r="43" spans="2:5">
      <c r="B43" s="95"/>
      <c r="C43" s="96"/>
      <c r="D43" s="97"/>
      <c r="E43" s="112"/>
    </row>
    <row r="44" spans="2:5">
      <c r="B44" s="117" t="s">
        <v>97</v>
      </c>
      <c r="C44" s="115" t="s">
        <v>57</v>
      </c>
      <c r="D44" s="114" t="s">
        <v>36</v>
      </c>
      <c r="E44" s="112" t="s">
        <v>37</v>
      </c>
    </row>
    <row r="45" spans="2:5">
      <c r="B45" s="95"/>
      <c r="C45" s="115"/>
      <c r="D45" s="97"/>
      <c r="E45" s="112" t="s">
        <v>38</v>
      </c>
    </row>
    <row r="46" spans="2:5">
      <c r="B46" s="95"/>
      <c r="C46" s="96"/>
      <c r="D46" s="97"/>
      <c r="E46" s="112"/>
    </row>
    <row r="47" spans="2:5">
      <c r="B47" s="95"/>
      <c r="C47" s="96"/>
      <c r="D47" s="114" t="s">
        <v>39</v>
      </c>
      <c r="E47" s="112" t="s">
        <v>42</v>
      </c>
    </row>
    <row r="48" spans="2:5">
      <c r="B48" s="95"/>
      <c r="C48" s="96"/>
      <c r="D48" s="114" t="s">
        <v>40</v>
      </c>
      <c r="E48" s="112" t="s">
        <v>41</v>
      </c>
    </row>
    <row r="49" spans="2:5">
      <c r="B49" s="95"/>
      <c r="C49" s="96"/>
      <c r="D49" s="114"/>
      <c r="E49" s="112"/>
    </row>
    <row r="50" spans="2:5">
      <c r="B50" s="154"/>
      <c r="C50" s="115"/>
      <c r="D50" s="114"/>
      <c r="E50" s="112"/>
    </row>
    <row r="51" spans="2:5">
      <c r="B51" s="154" t="s">
        <v>91</v>
      </c>
      <c r="C51" s="115" t="s">
        <v>101</v>
      </c>
      <c r="D51" s="114"/>
      <c r="E51" s="112" t="s">
        <v>102</v>
      </c>
    </row>
    <row r="52" spans="2:5">
      <c r="B52" s="154"/>
      <c r="C52" s="115"/>
      <c r="D52" s="114"/>
      <c r="E52" s="112" t="s">
        <v>103</v>
      </c>
    </row>
    <row r="53" spans="2:5">
      <c r="B53" s="95"/>
      <c r="C53" s="96"/>
      <c r="D53" s="114"/>
      <c r="E53" s="112"/>
    </row>
    <row r="54" spans="2:5">
      <c r="B54" s="95"/>
      <c r="C54" s="96"/>
      <c r="D54" s="97"/>
      <c r="E54" s="112"/>
    </row>
    <row r="55" spans="2:5">
      <c r="B55" s="117" t="s">
        <v>30</v>
      </c>
      <c r="C55" s="115" t="s">
        <v>100</v>
      </c>
      <c r="D55" s="114" t="s">
        <v>36</v>
      </c>
      <c r="E55" s="112" t="s">
        <v>43</v>
      </c>
    </row>
    <row r="56" spans="2:5">
      <c r="B56" s="95"/>
      <c r="C56" s="96"/>
      <c r="D56" s="97"/>
      <c r="E56" s="112" t="s">
        <v>44</v>
      </c>
    </row>
    <row r="57" spans="2:5">
      <c r="B57" s="95"/>
      <c r="C57" s="96"/>
      <c r="D57" s="97"/>
      <c r="E57" s="112"/>
    </row>
    <row r="58" spans="2:5">
      <c r="B58" s="95"/>
      <c r="C58" s="96"/>
      <c r="D58" s="114" t="s">
        <v>45</v>
      </c>
      <c r="E58" s="112" t="s">
        <v>47</v>
      </c>
    </row>
    <row r="59" spans="2:5">
      <c r="B59" s="95"/>
      <c r="C59" s="96"/>
      <c r="D59" s="114" t="s">
        <v>46</v>
      </c>
      <c r="E59" s="112"/>
    </row>
    <row r="60" spans="2:5">
      <c r="B60" s="95"/>
      <c r="C60" s="96"/>
      <c r="D60" s="97"/>
      <c r="E60" s="112"/>
    </row>
    <row r="61" spans="2:5">
      <c r="B61" s="95"/>
      <c r="C61" s="96"/>
      <c r="D61" s="97"/>
      <c r="E61" s="112"/>
    </row>
    <row r="62" spans="2:5">
      <c r="B62" s="95"/>
      <c r="C62" s="115" t="s">
        <v>104</v>
      </c>
      <c r="D62" s="97"/>
      <c r="E62" s="112" t="s">
        <v>48</v>
      </c>
    </row>
    <row r="63" spans="2:5">
      <c r="B63" s="95"/>
      <c r="C63" s="96"/>
      <c r="D63" s="97"/>
      <c r="E63" s="98" t="s">
        <v>49</v>
      </c>
    </row>
    <row r="64" spans="2:5">
      <c r="B64" s="95"/>
      <c r="C64" s="96"/>
      <c r="D64" s="97"/>
      <c r="E64" s="112" t="s">
        <v>58</v>
      </c>
    </row>
    <row r="65" spans="2:5">
      <c r="B65" s="95"/>
      <c r="C65" s="96"/>
      <c r="D65" s="97"/>
      <c r="E65" s="98" t="s">
        <v>50</v>
      </c>
    </row>
    <row r="66" spans="2:5">
      <c r="B66" s="95"/>
      <c r="C66" s="96"/>
      <c r="D66" s="97"/>
      <c r="E66" s="112"/>
    </row>
    <row r="67" spans="2:5">
      <c r="B67" s="95"/>
      <c r="C67" s="96"/>
      <c r="D67" s="97"/>
      <c r="E67" s="112"/>
    </row>
    <row r="68" spans="2:5">
      <c r="B68" s="95"/>
      <c r="C68" s="115" t="s">
        <v>105</v>
      </c>
      <c r="D68" s="97"/>
      <c r="E68" s="112" t="s">
        <v>107</v>
      </c>
    </row>
    <row r="69" spans="2:5">
      <c r="B69" s="95"/>
      <c r="C69" s="96"/>
      <c r="D69" s="99"/>
      <c r="E69" s="112"/>
    </row>
    <row r="70" spans="2:5">
      <c r="B70" s="95"/>
      <c r="C70" s="96"/>
      <c r="D70" s="97"/>
      <c r="E70" s="112"/>
    </row>
    <row r="71" spans="2:5">
      <c r="B71" s="117" t="s">
        <v>97</v>
      </c>
      <c r="C71" s="126" t="s">
        <v>106</v>
      </c>
      <c r="D71" s="114" t="s">
        <v>59</v>
      </c>
      <c r="E71" s="112" t="s">
        <v>51</v>
      </c>
    </row>
    <row r="72" spans="2:5">
      <c r="B72" s="153" t="s">
        <v>90</v>
      </c>
      <c r="C72" s="126" t="s">
        <v>106</v>
      </c>
      <c r="D72" s="97"/>
      <c r="E72" s="112" t="s">
        <v>108</v>
      </c>
    </row>
    <row r="73" spans="2:5">
      <c r="B73" s="153"/>
      <c r="C73" s="126"/>
      <c r="D73" s="97"/>
      <c r="E73" s="112"/>
    </row>
    <row r="74" spans="2:5">
      <c r="B74" s="95"/>
      <c r="C74" s="96"/>
      <c r="D74" s="97"/>
      <c r="E74" s="112"/>
    </row>
    <row r="75" spans="2:5">
      <c r="B75" s="117" t="s">
        <v>112</v>
      </c>
      <c r="C75" s="126" t="s">
        <v>84</v>
      </c>
      <c r="D75" s="97"/>
      <c r="E75" s="112" t="s">
        <v>114</v>
      </c>
    </row>
    <row r="76" spans="2:5">
      <c r="B76" s="95"/>
      <c r="C76" s="96"/>
      <c r="D76" s="97"/>
      <c r="E76" s="112" t="s">
        <v>115</v>
      </c>
    </row>
    <row r="77" spans="2:5">
      <c r="B77" s="95"/>
      <c r="C77" s="96"/>
      <c r="D77" s="97"/>
      <c r="E77" s="112"/>
    </row>
    <row r="78" spans="2:5">
      <c r="B78" s="95"/>
      <c r="C78" s="96"/>
      <c r="D78" s="97"/>
      <c r="E78" s="112"/>
    </row>
    <row r="79" spans="2:5">
      <c r="B79" s="117" t="s">
        <v>30</v>
      </c>
      <c r="C79" s="127" t="s">
        <v>52</v>
      </c>
      <c r="D79" s="97"/>
      <c r="E79" s="112" t="s">
        <v>53</v>
      </c>
    </row>
    <row r="80" spans="2:5">
      <c r="B80" s="95"/>
      <c r="C80" s="96"/>
      <c r="D80" s="97"/>
      <c r="E80" s="112"/>
    </row>
    <row r="81" spans="2:5" ht="16.5" thickBot="1">
      <c r="B81" s="100"/>
      <c r="C81" s="101"/>
      <c r="D81" s="102"/>
      <c r="E81" s="1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MD- Proforma YEAR 1 (visits)</vt:lpstr>
      <vt:lpstr>MD- Proforma YEAR 2 (visits)</vt:lpstr>
      <vt:lpstr>MD-Proforma YEAR 1 (charges)</vt:lpstr>
      <vt:lpstr>MD-Proforma YEAR 2 (charges)</vt:lpstr>
      <vt:lpstr>APP-Proforma YEAR 1</vt:lpstr>
      <vt:lpstr>APP-Proforma YEAR 2</vt:lpstr>
      <vt:lpstr>INSTRUCTIONS</vt:lpstr>
    </vt:vector>
  </TitlesOfParts>
  <Company>Shands Jax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Ronald</dc:creator>
  <cp:lastModifiedBy>King, Jeff</cp:lastModifiedBy>
  <cp:lastPrinted>2017-12-18T19:46:35Z</cp:lastPrinted>
  <dcterms:created xsi:type="dcterms:W3CDTF">2017-03-08T18:53:18Z</dcterms:created>
  <dcterms:modified xsi:type="dcterms:W3CDTF">2022-07-13T19:43:29Z</dcterms:modified>
</cp:coreProperties>
</file>